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930"/>
  </bookViews>
  <sheets>
    <sheet name="收入表" sheetId="2" r:id="rId1"/>
    <sheet name="支出表" sheetId="1" r:id="rId2"/>
  </sheets>
  <calcPr calcId="144525"/>
</workbook>
</file>

<file path=xl/sharedStrings.xml><?xml version="1.0" encoding="utf-8"?>
<sst xmlns="http://schemas.openxmlformats.org/spreadsheetml/2006/main" count="109">
  <si>
    <t>汝南县2019年社保基金收入预算表</t>
  </si>
  <si>
    <t>单位：万元</t>
  </si>
  <si>
    <t>项    目</t>
  </si>
  <si>
    <t>2018年完成数</t>
  </si>
  <si>
    <t>2019年预算数</t>
  </si>
  <si>
    <t>比上年实际完成增减额</t>
  </si>
  <si>
    <t>比上年实际完成增减%</t>
  </si>
  <si>
    <t xml:space="preserve">  一、企业职工基本养老保险基金收入</t>
  </si>
  <si>
    <t xml:space="preserve">    企业职工基本养老保险费收入 </t>
  </si>
  <si>
    <t xml:space="preserve">    企业职工基本养老保险基金财政补贴收入</t>
  </si>
  <si>
    <t xml:space="preserve">    企业职工基本养老保险基金利息收入</t>
  </si>
  <si>
    <t xml:space="preserve">    企业职工基本养老保险基金委托投资收益</t>
  </si>
  <si>
    <t xml:space="preserve">    其他企业职工基本养老保险基金收入</t>
  </si>
  <si>
    <t xml:space="preserve">  二、失业保险基金收入</t>
  </si>
  <si>
    <t xml:space="preserve">    失业保险费收入</t>
  </si>
  <si>
    <t xml:space="preserve">    失业保险基金财政补贴收入</t>
  </si>
  <si>
    <t xml:space="preserve">    失业保险基金利息收入</t>
  </si>
  <si>
    <t xml:space="preserve">    其他失业保险基金收入</t>
  </si>
  <si>
    <t xml:space="preserve">  三、职工基本医疗保险基金收入</t>
  </si>
  <si>
    <t xml:space="preserve">    职工基本医疗保险费收入</t>
  </si>
  <si>
    <t xml:space="preserve">    职工基本医疗保险基金财政补贴收入</t>
  </si>
  <si>
    <t xml:space="preserve">    职工基本医疗保险基金利息收入</t>
  </si>
  <si>
    <t xml:space="preserve">    其他职工基本医疗保险基金收入</t>
  </si>
  <si>
    <t xml:space="preserve">  四、工伤保险基金收入</t>
  </si>
  <si>
    <t xml:space="preserve">    工伤保险费收入</t>
  </si>
  <si>
    <t xml:space="preserve">    工伤保险基金财政补贴收入</t>
  </si>
  <si>
    <t xml:space="preserve">    工伤保险基金利息收入</t>
  </si>
  <si>
    <t xml:space="preserve">    其他工伤保险基金收入</t>
  </si>
  <si>
    <t xml:space="preserve">  五、生育保险基金收入</t>
  </si>
  <si>
    <t xml:space="preserve">    生育保险费收入</t>
  </si>
  <si>
    <t xml:space="preserve">    生育保险基金财政补贴收入</t>
  </si>
  <si>
    <t xml:space="preserve">    生育保险基金利息收入</t>
  </si>
  <si>
    <t xml:space="preserve">    其他生育保险基金收入</t>
  </si>
  <si>
    <t xml:space="preserve">  六、城乡居民基本养老保险基金收入</t>
  </si>
  <si>
    <t xml:space="preserve">    城乡居民基本养老保险基金缴费收入 </t>
  </si>
  <si>
    <t xml:space="preserve">    城乡居民基本养老保险基金财政补贴收入</t>
  </si>
  <si>
    <t xml:space="preserve">    城乡居民基本养老保险基金利息收入</t>
  </si>
  <si>
    <t xml:space="preserve">    城乡居民基本养老保险基金委托投资收益</t>
  </si>
  <si>
    <t xml:space="preserve">    城乡居民基本养老保险基金集体补助收入</t>
  </si>
  <si>
    <t xml:space="preserve">    其他城乡居民基本养老保险基金收入</t>
  </si>
  <si>
    <t xml:space="preserve">  七、机关事业单位基本养老保险基金收入</t>
  </si>
  <si>
    <t xml:space="preserve">    机关事业单位基本养老保险费收入 </t>
  </si>
  <si>
    <t xml:space="preserve">    机关事业单位基本养老保险基金财政补助收入</t>
  </si>
  <si>
    <t xml:space="preserve">    机关事业单位基本养老保险基金利息收入</t>
  </si>
  <si>
    <t xml:space="preserve">    机关事业单位基本养老保险基金委托投资收益</t>
  </si>
  <si>
    <t xml:space="preserve">    其他机关事业单位基本养老保险基金收入</t>
  </si>
  <si>
    <t xml:space="preserve">  八、城乡居民基本医疗保险基金收入</t>
  </si>
  <si>
    <t xml:space="preserve">    城乡居民基本医疗保险基金缴费收入 </t>
  </si>
  <si>
    <t xml:space="preserve">    城乡居民基本医疗保险基金财政补贴收入</t>
  </si>
  <si>
    <t xml:space="preserve">    城乡居民基本医疗保险基金利息收入</t>
  </si>
  <si>
    <t xml:space="preserve">    其他城乡居民基本医疗保险基金收入</t>
  </si>
  <si>
    <t xml:space="preserve">  九、其他社会保险基金收入</t>
  </si>
  <si>
    <t xml:space="preserve">    保险费收入</t>
  </si>
  <si>
    <t xml:space="preserve">    其他社会保险基金财政补贴收入</t>
  </si>
  <si>
    <t xml:space="preserve">    其他收入</t>
  </si>
  <si>
    <t>社会保险基金收入</t>
  </si>
  <si>
    <t>转移性收入</t>
  </si>
  <si>
    <t xml:space="preserve">  上年结余收入</t>
  </si>
  <si>
    <t xml:space="preserve">    社会保险基金预算上年结余收入</t>
  </si>
  <si>
    <t xml:space="preserve">  社会保险基金上解下拨收入</t>
  </si>
  <si>
    <t xml:space="preserve">    社会保险基金上级补助收入</t>
  </si>
  <si>
    <t xml:space="preserve">    社会保险基金下级上解收入</t>
  </si>
  <si>
    <t>社会保险基金收入总计</t>
  </si>
  <si>
    <t>汝南县2019年社保基金支出预算表</t>
  </si>
  <si>
    <t xml:space="preserve">  企业职工基本养老保险基金支出</t>
  </si>
  <si>
    <t xml:space="preserve">    基本养老金</t>
  </si>
  <si>
    <t xml:space="preserve">    医疗补助金</t>
  </si>
  <si>
    <t xml:space="preserve">    丧葬抚恤补助</t>
  </si>
  <si>
    <t xml:space="preserve">    其他企业职工基本养老保险基金支出</t>
  </si>
  <si>
    <t xml:space="preserve">  失业保险基金支出</t>
  </si>
  <si>
    <t xml:space="preserve">    失业保险金</t>
  </si>
  <si>
    <t xml:space="preserve">    医疗保险费</t>
  </si>
  <si>
    <t xml:space="preserve">    职业培训和职业介绍补贴</t>
  </si>
  <si>
    <t xml:space="preserve">    技能提升补贴支出</t>
  </si>
  <si>
    <t xml:space="preserve">    其他失业保险基金支出</t>
  </si>
  <si>
    <t xml:space="preserve">  职工基本医疗保险基金支出</t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</si>
  <si>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</si>
  <si>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</si>
  <si>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</si>
  <si>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 xml:space="preserve">  工伤保险基金支出</t>
  </si>
  <si>
    <t xml:space="preserve">    工伤保险待遇</t>
  </si>
  <si>
    <t xml:space="preserve">    劳动能力鉴定支出</t>
  </si>
  <si>
    <t xml:space="preserve">    工伤预防费用支出</t>
  </si>
  <si>
    <t xml:space="preserve">    其他工伤保险基金支出</t>
  </si>
  <si>
    <t xml:space="preserve">  生育保险基金支出</t>
  </si>
  <si>
    <t xml:space="preserve">    生育医疗费用支出</t>
  </si>
  <si>
    <t xml:space="preserve">    生育津贴支出</t>
  </si>
  <si>
    <t xml:space="preserve">    其他生育保险基金支出</t>
  </si>
  <si>
    <t xml:space="preserve">  城乡居民基本养老保险基金支出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</si>
  <si>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</si>
  <si>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</si>
  <si>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</si>
  <si>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其他城乡居民基本养老保险基金支出</t>
  </si>
  <si>
    <t xml:space="preserve">  机关事业单位基本养老保险基金支出</t>
  </si>
  <si>
    <t xml:space="preserve">    基本养老金支出</t>
  </si>
  <si>
    <t xml:space="preserve">    其他机关事业单位基本养老保险基金支出</t>
  </si>
  <si>
    <t xml:space="preserve">  城乡居民基本医疗保险基金支出</t>
  </si>
  <si>
    <t xml:space="preserve">    城乡居民基本医疗保险基金医疗待遇支出</t>
  </si>
  <si>
    <t xml:space="preserve">    大病医疗保险支出</t>
  </si>
  <si>
    <t xml:space="preserve">    其他城乡居民基本医疗保险基金支出</t>
  </si>
  <si>
    <t xml:space="preserve">  其他社会保险基金支出</t>
  </si>
  <si>
    <t>社会保险基金支出</t>
  </si>
  <si>
    <t>转移性支出</t>
  </si>
  <si>
    <t xml:space="preserve">  年终结余</t>
  </si>
  <si>
    <t xml:space="preserve">    社会保险基金预算年终结余</t>
  </si>
  <si>
    <t xml:space="preserve">  社会保险基金上解下拨支出</t>
  </si>
  <si>
    <t xml:space="preserve">    社会保险基金补助下级支出</t>
  </si>
  <si>
    <t xml:space="preserve">    社会保险基金上解上级支出</t>
  </si>
  <si>
    <t>社会保险基金总支出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</si>
</sst>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6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>
      <alignment vertical="center"/>
    </xf>
    <xf numFmtId="0" fontId="1" fillId="0" borderId="4" xfId="0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176" fontId="0" fillId="0" borderId="4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1" fillId="0" borderId="4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E63"/>
  <sheetViews>
    <sheetView tabSelected="1" workbookViewId="0">
      <selection activeCell="H12" sqref="H12"/>
    </sheetView>
  </sheetViews>
  <sheetFormatPr defaultColWidth="9" defaultRowHeight="14.25" outlineLevelCol="4"/>
  <cols>
    <col min="1" max="1" width="47.75" style="3" customWidth="1"/>
    <col min="2" max="2" width="12.25" style="4" customWidth="1"/>
    <col min="3" max="3" width="12" style="4" customWidth="1"/>
    <col min="4" max="4" width="11" style="4" customWidth="1"/>
    <col min="5" max="5" width="14" style="4" customWidth="1"/>
    <col min="6" max="249" width="9" style="4" customWidth="1"/>
    <col min="250" max="16384" width="9" style="4"/>
  </cols>
  <sheetData>
    <row r="1" ht="43" customHeight="1" spans="1:5">
      <c r="A1" s="5" t="s">
        <v>0</v>
      </c>
      <c r="B1" s="6"/>
      <c r="C1" s="6"/>
      <c r="D1" s="6"/>
      <c r="E1" s="6"/>
    </row>
    <row r="2" s="1" customFormat="1" ht="24.75" customHeight="1" spans="1:5">
      <c r="A2" s="7"/>
      <c r="D2" s="8"/>
      <c r="E2" s="9" t="s">
        <v>1</v>
      </c>
    </row>
    <row r="3" s="1" customFormat="1" ht="29.25" customHeight="1" spans="1: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</row>
    <row r="4" s="1" customFormat="1" ht="29.25" customHeight="1" spans="1:5">
      <c r="A4" s="22"/>
      <c r="B4" s="22"/>
      <c r="C4" s="23"/>
      <c r="D4" s="23"/>
      <c r="E4" s="23"/>
    </row>
    <row r="5" s="2" customFormat="1" ht="27" customHeight="1" spans="1:5">
      <c r="A5" s="14" t="s">
        <v>7</v>
      </c>
      <c r="B5" s="15">
        <f>SUM(B6:B10)</f>
        <v>0</v>
      </c>
      <c r="C5" s="15">
        <f>SUM(C6:C10)</f>
        <v>0</v>
      </c>
      <c r="D5" s="16">
        <f t="shared" ref="D5:D36" si="0">+C5-B5</f>
        <v>0</v>
      </c>
      <c r="E5" s="17" t="e">
        <f t="shared" ref="E5:E36" si="1">(C5/B5-1)*100</f>
        <v>#DIV/0!</v>
      </c>
    </row>
    <row r="6" ht="27" customHeight="1" spans="1:5">
      <c r="A6" s="18" t="s">
        <v>8</v>
      </c>
      <c r="B6" s="19"/>
      <c r="C6" s="20"/>
      <c r="D6" s="24">
        <f t="shared" si="0"/>
        <v>0</v>
      </c>
      <c r="E6" s="25" t="e">
        <f t="shared" si="1"/>
        <v>#DIV/0!</v>
      </c>
    </row>
    <row r="7" ht="27" customHeight="1" spans="1:5">
      <c r="A7" s="18" t="s">
        <v>9</v>
      </c>
      <c r="B7" s="20"/>
      <c r="C7" s="20"/>
      <c r="D7" s="24">
        <f t="shared" si="0"/>
        <v>0</v>
      </c>
      <c r="E7" s="25" t="e">
        <f t="shared" si="1"/>
        <v>#DIV/0!</v>
      </c>
    </row>
    <row r="8" ht="27" customHeight="1" spans="1:5">
      <c r="A8" s="18" t="s">
        <v>10</v>
      </c>
      <c r="B8" s="20"/>
      <c r="C8" s="20"/>
      <c r="D8" s="24">
        <f t="shared" si="0"/>
        <v>0</v>
      </c>
      <c r="E8" s="25" t="e">
        <f t="shared" si="1"/>
        <v>#DIV/0!</v>
      </c>
    </row>
    <row r="9" ht="27" customHeight="1" spans="1:5">
      <c r="A9" s="18" t="s">
        <v>11</v>
      </c>
      <c r="B9" s="20"/>
      <c r="C9" s="20"/>
      <c r="D9" s="24">
        <f t="shared" si="0"/>
        <v>0</v>
      </c>
      <c r="E9" s="25" t="e">
        <f t="shared" si="1"/>
        <v>#DIV/0!</v>
      </c>
    </row>
    <row r="10" ht="27" customHeight="1" spans="1:5">
      <c r="A10" s="18" t="s">
        <v>12</v>
      </c>
      <c r="B10" s="20"/>
      <c r="C10" s="20"/>
      <c r="D10" s="24">
        <f t="shared" si="0"/>
        <v>0</v>
      </c>
      <c r="E10" s="25" t="e">
        <f t="shared" si="1"/>
        <v>#DIV/0!</v>
      </c>
    </row>
    <row r="11" s="2" customFormat="1" ht="27" customHeight="1" spans="1:5">
      <c r="A11" s="14" t="s">
        <v>13</v>
      </c>
      <c r="B11" s="15">
        <f>SUM(B12:B15)</f>
        <v>0</v>
      </c>
      <c r="C11" s="15">
        <f>SUM(C12:C15)</f>
        <v>0</v>
      </c>
      <c r="D11" s="16">
        <f t="shared" si="0"/>
        <v>0</v>
      </c>
      <c r="E11" s="17" t="e">
        <f t="shared" si="1"/>
        <v>#DIV/0!</v>
      </c>
    </row>
    <row r="12" ht="27" customHeight="1" spans="1:5">
      <c r="A12" s="18" t="s">
        <v>14</v>
      </c>
      <c r="B12" s="20"/>
      <c r="C12" s="20"/>
      <c r="D12" s="24">
        <f t="shared" si="0"/>
        <v>0</v>
      </c>
      <c r="E12" s="25" t="e">
        <f t="shared" si="1"/>
        <v>#DIV/0!</v>
      </c>
    </row>
    <row r="13" ht="27" customHeight="1" spans="1:5">
      <c r="A13" s="18" t="s">
        <v>15</v>
      </c>
      <c r="B13" s="20"/>
      <c r="C13" s="20"/>
      <c r="D13" s="24">
        <f t="shared" si="0"/>
        <v>0</v>
      </c>
      <c r="E13" s="25" t="e">
        <f t="shared" si="1"/>
        <v>#DIV/0!</v>
      </c>
    </row>
    <row r="14" ht="27" customHeight="1" spans="1:5">
      <c r="A14" s="18" t="s">
        <v>16</v>
      </c>
      <c r="B14" s="20"/>
      <c r="C14" s="20"/>
      <c r="D14" s="24">
        <f t="shared" si="0"/>
        <v>0</v>
      </c>
      <c r="E14" s="25" t="e">
        <f t="shared" si="1"/>
        <v>#DIV/0!</v>
      </c>
    </row>
    <row r="15" ht="27" customHeight="1" spans="1:5">
      <c r="A15" s="18" t="s">
        <v>17</v>
      </c>
      <c r="B15" s="20"/>
      <c r="C15" s="20"/>
      <c r="D15" s="24">
        <f t="shared" si="0"/>
        <v>0</v>
      </c>
      <c r="E15" s="25" t="e">
        <f t="shared" si="1"/>
        <v>#DIV/0!</v>
      </c>
    </row>
    <row r="16" s="2" customFormat="1" ht="27" customHeight="1" spans="1:5">
      <c r="A16" s="14" t="s">
        <v>18</v>
      </c>
      <c r="B16" s="15">
        <f>SUM(B17:B20)</f>
        <v>10453</v>
      </c>
      <c r="C16" s="15">
        <f>SUM(C17:C20)</f>
        <v>12192</v>
      </c>
      <c r="D16" s="16">
        <f t="shared" si="0"/>
        <v>1739</v>
      </c>
      <c r="E16" s="17">
        <f t="shared" si="1"/>
        <v>16.6363723333014</v>
      </c>
    </row>
    <row r="17" ht="27" customHeight="1" spans="1:5">
      <c r="A17" s="18" t="s">
        <v>19</v>
      </c>
      <c r="B17" s="20">
        <v>10453</v>
      </c>
      <c r="C17" s="20">
        <v>12192</v>
      </c>
      <c r="D17" s="24">
        <f t="shared" si="0"/>
        <v>1739</v>
      </c>
      <c r="E17" s="25">
        <f t="shared" si="1"/>
        <v>16.6363723333014</v>
      </c>
    </row>
    <row r="18" ht="27" customHeight="1" spans="1:5">
      <c r="A18" s="18" t="s">
        <v>20</v>
      </c>
      <c r="B18" s="20"/>
      <c r="C18" s="20"/>
      <c r="D18" s="24">
        <f t="shared" si="0"/>
        <v>0</v>
      </c>
      <c r="E18" s="25" t="e">
        <f t="shared" si="1"/>
        <v>#DIV/0!</v>
      </c>
    </row>
    <row r="19" ht="27" customHeight="1" spans="1:5">
      <c r="A19" s="18" t="s">
        <v>21</v>
      </c>
      <c r="B19" s="20"/>
      <c r="C19" s="20"/>
      <c r="D19" s="24">
        <f t="shared" si="0"/>
        <v>0</v>
      </c>
      <c r="E19" s="25" t="e">
        <f t="shared" si="1"/>
        <v>#DIV/0!</v>
      </c>
    </row>
    <row r="20" ht="27" customHeight="1" spans="1:5">
      <c r="A20" s="18" t="s">
        <v>22</v>
      </c>
      <c r="B20" s="20"/>
      <c r="C20" s="20"/>
      <c r="D20" s="24">
        <f t="shared" si="0"/>
        <v>0</v>
      </c>
      <c r="E20" s="25" t="e">
        <f t="shared" si="1"/>
        <v>#DIV/0!</v>
      </c>
    </row>
    <row r="21" s="2" customFormat="1" ht="27" customHeight="1" spans="1:5">
      <c r="A21" s="14" t="s">
        <v>23</v>
      </c>
      <c r="B21" s="15">
        <f>SUM(B22:B25)</f>
        <v>0</v>
      </c>
      <c r="C21" s="15">
        <f>SUM(C22:C25)</f>
        <v>0</v>
      </c>
      <c r="D21" s="16">
        <f t="shared" si="0"/>
        <v>0</v>
      </c>
      <c r="E21" s="17" t="e">
        <f t="shared" si="1"/>
        <v>#DIV/0!</v>
      </c>
    </row>
    <row r="22" ht="27" customHeight="1" spans="1:5">
      <c r="A22" s="18" t="s">
        <v>24</v>
      </c>
      <c r="B22" s="20"/>
      <c r="C22" s="20"/>
      <c r="D22" s="24">
        <f t="shared" si="0"/>
        <v>0</v>
      </c>
      <c r="E22" s="25" t="e">
        <f t="shared" si="1"/>
        <v>#DIV/0!</v>
      </c>
    </row>
    <row r="23" ht="27" customHeight="1" spans="1:5">
      <c r="A23" s="18" t="s">
        <v>25</v>
      </c>
      <c r="B23" s="20"/>
      <c r="C23" s="20"/>
      <c r="D23" s="24">
        <f t="shared" si="0"/>
        <v>0</v>
      </c>
      <c r="E23" s="25" t="e">
        <f t="shared" si="1"/>
        <v>#DIV/0!</v>
      </c>
    </row>
    <row r="24" ht="27" customHeight="1" spans="1:5">
      <c r="A24" s="18" t="s">
        <v>26</v>
      </c>
      <c r="B24" s="20"/>
      <c r="C24" s="20"/>
      <c r="D24" s="24">
        <f t="shared" si="0"/>
        <v>0</v>
      </c>
      <c r="E24" s="25" t="e">
        <f t="shared" si="1"/>
        <v>#DIV/0!</v>
      </c>
    </row>
    <row r="25" ht="27" customHeight="1" spans="1:5">
      <c r="A25" s="18" t="s">
        <v>27</v>
      </c>
      <c r="B25" s="20"/>
      <c r="C25" s="20"/>
      <c r="D25" s="24">
        <f t="shared" si="0"/>
        <v>0</v>
      </c>
      <c r="E25" s="25" t="e">
        <f t="shared" si="1"/>
        <v>#DIV/0!</v>
      </c>
    </row>
    <row r="26" s="2" customFormat="1" ht="27" customHeight="1" spans="1:5">
      <c r="A26" s="14" t="s">
        <v>28</v>
      </c>
      <c r="B26" s="15">
        <f>SUM(B27:B30)</f>
        <v>376</v>
      </c>
      <c r="C26" s="15">
        <f>SUM(C27:C30)</f>
        <v>481</v>
      </c>
      <c r="D26" s="16">
        <f t="shared" si="0"/>
        <v>105</v>
      </c>
      <c r="E26" s="17">
        <f t="shared" si="1"/>
        <v>27.9255319148936</v>
      </c>
    </row>
    <row r="27" ht="27" customHeight="1" spans="1:5">
      <c r="A27" s="18" t="s">
        <v>29</v>
      </c>
      <c r="B27" s="20">
        <v>376</v>
      </c>
      <c r="C27" s="20">
        <v>481</v>
      </c>
      <c r="D27" s="24">
        <f t="shared" si="0"/>
        <v>105</v>
      </c>
      <c r="E27" s="25">
        <f t="shared" si="1"/>
        <v>27.9255319148936</v>
      </c>
    </row>
    <row r="28" ht="27" customHeight="1" spans="1:5">
      <c r="A28" s="18" t="s">
        <v>30</v>
      </c>
      <c r="B28" s="20"/>
      <c r="C28" s="20"/>
      <c r="D28" s="24">
        <f t="shared" si="0"/>
        <v>0</v>
      </c>
      <c r="E28" s="25" t="e">
        <f t="shared" si="1"/>
        <v>#DIV/0!</v>
      </c>
    </row>
    <row r="29" ht="27" customHeight="1" spans="1:5">
      <c r="A29" s="18" t="s">
        <v>31</v>
      </c>
      <c r="B29" s="20"/>
      <c r="C29" s="20"/>
      <c r="D29" s="24">
        <f t="shared" si="0"/>
        <v>0</v>
      </c>
      <c r="E29" s="25" t="e">
        <f t="shared" si="1"/>
        <v>#DIV/0!</v>
      </c>
    </row>
    <row r="30" ht="27" customHeight="1" spans="1:5">
      <c r="A30" s="18" t="s">
        <v>32</v>
      </c>
      <c r="B30" s="20"/>
      <c r="C30" s="20"/>
      <c r="D30" s="24">
        <f t="shared" si="0"/>
        <v>0</v>
      </c>
      <c r="E30" s="25" t="e">
        <f t="shared" si="1"/>
        <v>#DIV/0!</v>
      </c>
    </row>
    <row r="31" s="2" customFormat="1" ht="27" customHeight="1" spans="1:5">
      <c r="A31" s="14" t="s">
        <v>33</v>
      </c>
      <c r="B31" s="15">
        <f>SUM(B32:B37)</f>
        <v>26404</v>
      </c>
      <c r="C31" s="15">
        <f>SUM(C32:C37)</f>
        <v>27695</v>
      </c>
      <c r="D31" s="16">
        <f t="shared" si="0"/>
        <v>1291</v>
      </c>
      <c r="E31" s="17">
        <f t="shared" si="1"/>
        <v>4.88941069534918</v>
      </c>
    </row>
    <row r="32" ht="27" customHeight="1" spans="1:5">
      <c r="A32" s="18" t="s">
        <v>34</v>
      </c>
      <c r="B32" s="20">
        <v>26404</v>
      </c>
      <c r="C32" s="20">
        <v>27695</v>
      </c>
      <c r="D32" s="24">
        <f t="shared" si="0"/>
        <v>1291</v>
      </c>
      <c r="E32" s="25">
        <f t="shared" si="1"/>
        <v>4.88941069534918</v>
      </c>
    </row>
    <row r="33" ht="27" customHeight="1" spans="1:5">
      <c r="A33" s="18" t="s">
        <v>35</v>
      </c>
      <c r="B33" s="20"/>
      <c r="C33" s="20"/>
      <c r="D33" s="24">
        <f t="shared" si="0"/>
        <v>0</v>
      </c>
      <c r="E33" s="25" t="e">
        <f t="shared" si="1"/>
        <v>#DIV/0!</v>
      </c>
    </row>
    <row r="34" ht="27" customHeight="1" spans="1:5">
      <c r="A34" s="18" t="s">
        <v>36</v>
      </c>
      <c r="B34" s="20"/>
      <c r="C34" s="20"/>
      <c r="D34" s="24">
        <f t="shared" si="0"/>
        <v>0</v>
      </c>
      <c r="E34" s="25" t="e">
        <f t="shared" si="1"/>
        <v>#DIV/0!</v>
      </c>
    </row>
    <row r="35" ht="27" customHeight="1" spans="1:5">
      <c r="A35" s="18" t="s">
        <v>37</v>
      </c>
      <c r="B35" s="20"/>
      <c r="C35" s="20"/>
      <c r="D35" s="24">
        <f t="shared" si="0"/>
        <v>0</v>
      </c>
      <c r="E35" s="25" t="e">
        <f t="shared" si="1"/>
        <v>#DIV/0!</v>
      </c>
    </row>
    <row r="36" ht="27" customHeight="1" spans="1:5">
      <c r="A36" s="18" t="s">
        <v>38</v>
      </c>
      <c r="B36" s="20"/>
      <c r="C36" s="20"/>
      <c r="D36" s="24">
        <f t="shared" si="0"/>
        <v>0</v>
      </c>
      <c r="E36" s="25" t="e">
        <f t="shared" si="1"/>
        <v>#DIV/0!</v>
      </c>
    </row>
    <row r="37" ht="27" customHeight="1" spans="1:5">
      <c r="A37" s="18" t="s">
        <v>39</v>
      </c>
      <c r="B37" s="20"/>
      <c r="C37" s="20"/>
      <c r="D37" s="24">
        <f t="shared" ref="D37:D63" si="2">+C37-B37</f>
        <v>0</v>
      </c>
      <c r="E37" s="25" t="e">
        <f t="shared" ref="E37:E63" si="3">(C37/B37-1)*100</f>
        <v>#DIV/0!</v>
      </c>
    </row>
    <row r="38" s="2" customFormat="1" ht="27" customHeight="1" spans="1:5">
      <c r="A38" s="14" t="s">
        <v>40</v>
      </c>
      <c r="B38" s="15">
        <f>SUM(B39:B43)</f>
        <v>62718</v>
      </c>
      <c r="C38" s="15">
        <f>SUM(C39:C43)</f>
        <v>28797</v>
      </c>
      <c r="D38" s="16">
        <f t="shared" si="2"/>
        <v>-33921</v>
      </c>
      <c r="E38" s="17">
        <f t="shared" si="3"/>
        <v>-54.0849516885105</v>
      </c>
    </row>
    <row r="39" ht="27" customHeight="1" spans="1:5">
      <c r="A39" s="18" t="s">
        <v>41</v>
      </c>
      <c r="B39" s="20">
        <v>62718</v>
      </c>
      <c r="C39" s="20">
        <v>28797</v>
      </c>
      <c r="D39" s="24">
        <f t="shared" si="2"/>
        <v>-33921</v>
      </c>
      <c r="E39" s="25">
        <f t="shared" si="3"/>
        <v>-54.0849516885105</v>
      </c>
    </row>
    <row r="40" ht="27" customHeight="1" spans="1:5">
      <c r="A40" s="18" t="s">
        <v>42</v>
      </c>
      <c r="B40" s="20"/>
      <c r="C40" s="20"/>
      <c r="D40" s="24">
        <f t="shared" si="2"/>
        <v>0</v>
      </c>
      <c r="E40" s="25" t="e">
        <f t="shared" si="3"/>
        <v>#DIV/0!</v>
      </c>
    </row>
    <row r="41" ht="27" customHeight="1" spans="1:5">
      <c r="A41" s="18" t="s">
        <v>43</v>
      </c>
      <c r="B41" s="20"/>
      <c r="C41" s="20"/>
      <c r="D41" s="24">
        <f t="shared" si="2"/>
        <v>0</v>
      </c>
      <c r="E41" s="25" t="e">
        <f t="shared" si="3"/>
        <v>#DIV/0!</v>
      </c>
    </row>
    <row r="42" ht="27" customHeight="1" spans="1:5">
      <c r="A42" s="18" t="s">
        <v>44</v>
      </c>
      <c r="B42" s="20"/>
      <c r="C42" s="20"/>
      <c r="D42" s="24">
        <f t="shared" si="2"/>
        <v>0</v>
      </c>
      <c r="E42" s="25" t="e">
        <f t="shared" si="3"/>
        <v>#DIV/0!</v>
      </c>
    </row>
    <row r="43" ht="27" customHeight="1" spans="1:5">
      <c r="A43" s="18" t="s">
        <v>45</v>
      </c>
      <c r="B43" s="20"/>
      <c r="C43" s="20"/>
      <c r="D43" s="24">
        <f t="shared" si="2"/>
        <v>0</v>
      </c>
      <c r="E43" s="25" t="e">
        <f t="shared" si="3"/>
        <v>#DIV/0!</v>
      </c>
    </row>
    <row r="44" s="2" customFormat="1" ht="27" customHeight="1" spans="1:5">
      <c r="A44" s="14" t="s">
        <v>46</v>
      </c>
      <c r="B44" s="15">
        <f>SUM(B45:B48)</f>
        <v>48748</v>
      </c>
      <c r="C44" s="15">
        <f>SUM(C45:C48)</f>
        <v>54776</v>
      </c>
      <c r="D44" s="16">
        <f t="shared" si="2"/>
        <v>6028</v>
      </c>
      <c r="E44" s="17">
        <f t="shared" si="3"/>
        <v>12.3656355132518</v>
      </c>
    </row>
    <row r="45" ht="27" customHeight="1" spans="1:5">
      <c r="A45" s="18" t="s">
        <v>47</v>
      </c>
      <c r="B45" s="20">
        <v>48748</v>
      </c>
      <c r="C45" s="20">
        <v>54776</v>
      </c>
      <c r="D45" s="24">
        <f t="shared" si="2"/>
        <v>6028</v>
      </c>
      <c r="E45" s="25">
        <f t="shared" si="3"/>
        <v>12.3656355132518</v>
      </c>
    </row>
    <row r="46" ht="27" customHeight="1" spans="1:5">
      <c r="A46" s="18" t="s">
        <v>48</v>
      </c>
      <c r="B46" s="20"/>
      <c r="C46" s="20"/>
      <c r="D46" s="24">
        <f t="shared" si="2"/>
        <v>0</v>
      </c>
      <c r="E46" s="25" t="e">
        <f t="shared" si="3"/>
        <v>#DIV/0!</v>
      </c>
    </row>
    <row r="47" ht="27" customHeight="1" spans="1:5">
      <c r="A47" s="18" t="s">
        <v>49</v>
      </c>
      <c r="B47" s="20"/>
      <c r="C47" s="20"/>
      <c r="D47" s="24">
        <f t="shared" si="2"/>
        <v>0</v>
      </c>
      <c r="E47" s="25" t="e">
        <f t="shared" si="3"/>
        <v>#DIV/0!</v>
      </c>
    </row>
    <row r="48" ht="27" customHeight="1" spans="1:5">
      <c r="A48" s="18" t="s">
        <v>50</v>
      </c>
      <c r="B48" s="20"/>
      <c r="C48" s="20"/>
      <c r="D48" s="24">
        <f t="shared" si="2"/>
        <v>0</v>
      </c>
      <c r="E48" s="25" t="e">
        <f t="shared" si="3"/>
        <v>#DIV/0!</v>
      </c>
    </row>
    <row r="49" s="2" customFormat="1" ht="27" customHeight="1" spans="1:5">
      <c r="A49" s="14" t="s">
        <v>51</v>
      </c>
      <c r="B49" s="15">
        <f>SUM(B50:B52)</f>
        <v>0</v>
      </c>
      <c r="C49" s="15">
        <f>SUM(C50:C52)</f>
        <v>0</v>
      </c>
      <c r="D49" s="16">
        <f t="shared" si="2"/>
        <v>0</v>
      </c>
      <c r="E49" s="17" t="e">
        <f t="shared" si="3"/>
        <v>#DIV/0!</v>
      </c>
    </row>
    <row r="50" ht="27" customHeight="1" spans="1:5">
      <c r="A50" s="18" t="s">
        <v>52</v>
      </c>
      <c r="B50" s="20"/>
      <c r="C50" s="20"/>
      <c r="D50" s="24">
        <f t="shared" si="2"/>
        <v>0</v>
      </c>
      <c r="E50" s="25" t="e">
        <f t="shared" si="3"/>
        <v>#DIV/0!</v>
      </c>
    </row>
    <row r="51" ht="27" customHeight="1" spans="1:5">
      <c r="A51" s="18" t="s">
        <v>53</v>
      </c>
      <c r="B51" s="20"/>
      <c r="C51" s="20"/>
      <c r="D51" s="24">
        <f t="shared" si="2"/>
        <v>0</v>
      </c>
      <c r="E51" s="25" t="e">
        <f t="shared" si="3"/>
        <v>#DIV/0!</v>
      </c>
    </row>
    <row r="52" ht="27" customHeight="1" spans="1:5">
      <c r="A52" s="18" t="s">
        <v>54</v>
      </c>
      <c r="B52" s="20"/>
      <c r="C52" s="20"/>
      <c r="D52" s="24">
        <f t="shared" si="2"/>
        <v>0</v>
      </c>
      <c r="E52" s="25" t="e">
        <f t="shared" si="3"/>
        <v>#DIV/0!</v>
      </c>
    </row>
    <row r="53" ht="27" customHeight="1" spans="1:5">
      <c r="A53" s="18"/>
      <c r="B53" s="20"/>
      <c r="C53" s="20"/>
      <c r="D53" s="24">
        <f t="shared" si="2"/>
        <v>0</v>
      </c>
      <c r="E53" s="25" t="e">
        <f t="shared" si="3"/>
        <v>#DIV/0!</v>
      </c>
    </row>
    <row r="54" s="2" customFormat="1" ht="27" customHeight="1" spans="1:5">
      <c r="A54" s="21" t="s">
        <v>55</v>
      </c>
      <c r="B54" s="15">
        <f>B49+B44+B38+B31+B26+B21+B16+B11+B5</f>
        <v>148699</v>
      </c>
      <c r="C54" s="15">
        <f>C49+C44+C38+C31+C26+C21+C16+C11+C5</f>
        <v>123941</v>
      </c>
      <c r="D54" s="16">
        <f t="shared" si="2"/>
        <v>-24758</v>
      </c>
      <c r="E54" s="17">
        <f t="shared" si="3"/>
        <v>-16.6497420964499</v>
      </c>
    </row>
    <row r="55" ht="27" customHeight="1" spans="1:5">
      <c r="A55" s="21"/>
      <c r="B55" s="20"/>
      <c r="C55" s="20"/>
      <c r="D55" s="24">
        <f t="shared" si="2"/>
        <v>0</v>
      </c>
      <c r="E55" s="25" t="e">
        <f t="shared" si="3"/>
        <v>#DIV/0!</v>
      </c>
    </row>
    <row r="56" s="2" customFormat="1" ht="27" customHeight="1" spans="1:5">
      <c r="A56" s="14" t="s">
        <v>56</v>
      </c>
      <c r="B56" s="15">
        <f>B57+B59</f>
        <v>66389.06</v>
      </c>
      <c r="C56" s="15">
        <f>C57+C59</f>
        <v>75293.06</v>
      </c>
      <c r="D56" s="16">
        <f t="shared" si="2"/>
        <v>8904</v>
      </c>
      <c r="E56" s="17">
        <f t="shared" si="3"/>
        <v>13.411848277412</v>
      </c>
    </row>
    <row r="57" s="2" customFormat="1" ht="27" customHeight="1" spans="1:5">
      <c r="A57" s="14" t="s">
        <v>57</v>
      </c>
      <c r="B57" s="15">
        <f>B58</f>
        <v>66389.06</v>
      </c>
      <c r="C57" s="15">
        <f>C58</f>
        <v>75293.06</v>
      </c>
      <c r="D57" s="16">
        <f t="shared" si="2"/>
        <v>8904</v>
      </c>
      <c r="E57" s="17">
        <f t="shared" si="3"/>
        <v>13.411848277412</v>
      </c>
    </row>
    <row r="58" ht="27" customHeight="1" spans="1:5">
      <c r="A58" s="18" t="s">
        <v>58</v>
      </c>
      <c r="B58" s="20">
        <v>66389.06</v>
      </c>
      <c r="C58" s="20">
        <v>75293.06</v>
      </c>
      <c r="D58" s="24">
        <f t="shared" si="2"/>
        <v>8904</v>
      </c>
      <c r="E58" s="25">
        <f t="shared" si="3"/>
        <v>13.411848277412</v>
      </c>
    </row>
    <row r="59" s="2" customFormat="1" ht="27" customHeight="1" spans="1:5">
      <c r="A59" s="14" t="s">
        <v>59</v>
      </c>
      <c r="B59" s="15">
        <f>B60+B61</f>
        <v>0</v>
      </c>
      <c r="C59" s="15">
        <f>C60+C61</f>
        <v>0</v>
      </c>
      <c r="D59" s="16">
        <f t="shared" si="2"/>
        <v>0</v>
      </c>
      <c r="E59" s="17" t="e">
        <f t="shared" si="3"/>
        <v>#DIV/0!</v>
      </c>
    </row>
    <row r="60" ht="27" customHeight="1" spans="1:5">
      <c r="A60" s="18" t="s">
        <v>60</v>
      </c>
      <c r="B60" s="20"/>
      <c r="C60" s="20"/>
      <c r="D60" s="24">
        <f t="shared" si="2"/>
        <v>0</v>
      </c>
      <c r="E60" s="25" t="e">
        <f t="shared" si="3"/>
        <v>#DIV/0!</v>
      </c>
    </row>
    <row r="61" ht="27" customHeight="1" spans="1:5">
      <c r="A61" s="18" t="s">
        <v>61</v>
      </c>
      <c r="B61" s="20"/>
      <c r="C61" s="20"/>
      <c r="D61" s="24">
        <f t="shared" si="2"/>
        <v>0</v>
      </c>
      <c r="E61" s="25" t="e">
        <f t="shared" si="3"/>
        <v>#DIV/0!</v>
      </c>
    </row>
    <row r="62" ht="27" customHeight="1" spans="1:5">
      <c r="A62" s="18"/>
      <c r="B62" s="20"/>
      <c r="C62" s="20"/>
      <c r="D62" s="24">
        <f t="shared" si="2"/>
        <v>0</v>
      </c>
      <c r="E62" s="25" t="e">
        <f t="shared" si="3"/>
        <v>#DIV/0!</v>
      </c>
    </row>
    <row r="63" s="2" customFormat="1" ht="27" customHeight="1" spans="1:5">
      <c r="A63" s="21" t="s">
        <v>62</v>
      </c>
      <c r="B63" s="15">
        <f>B56+B54</f>
        <v>215088.06</v>
      </c>
      <c r="C63" s="15">
        <f>C56+C54</f>
        <v>199234.06</v>
      </c>
      <c r="D63" s="16">
        <f t="shared" si="2"/>
        <v>-15854</v>
      </c>
      <c r="E63" s="17">
        <f t="shared" si="3"/>
        <v>-7.37093449073836</v>
      </c>
    </row>
  </sheetData>
  <mergeCells count="6">
    <mergeCell ref="A1:E1"/>
    <mergeCell ref="A3:A4"/>
    <mergeCell ref="B3:B4"/>
    <mergeCell ref="C3:C4"/>
    <mergeCell ref="D3:D4"/>
    <mergeCell ref="E3:E4"/>
  </mergeCells>
  <pageMargins left="0.929166666666667" right="0.609027777777778" top="0.838888888888889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E53"/>
  <sheetViews>
    <sheetView workbookViewId="0">
      <selection activeCell="F6" sqref="F6"/>
    </sheetView>
  </sheetViews>
  <sheetFormatPr defaultColWidth="9" defaultRowHeight="14.25" outlineLevelCol="4"/>
  <cols>
    <col min="1" max="1" width="46.5" style="3" customWidth="1"/>
    <col min="2" max="2" width="12.25" style="4" customWidth="1"/>
    <col min="3" max="3" width="12" style="4" customWidth="1"/>
    <col min="4" max="4" width="11" style="4" customWidth="1"/>
    <col min="5" max="5" width="14" style="4" customWidth="1"/>
    <col min="6" max="249" width="9" style="4" customWidth="1"/>
    <col min="250" max="16384" width="9" style="4"/>
  </cols>
  <sheetData>
    <row r="1" ht="43" customHeight="1" spans="1:5">
      <c r="A1" s="5" t="s">
        <v>63</v>
      </c>
      <c r="B1" s="6"/>
      <c r="C1" s="6"/>
      <c r="D1" s="6"/>
      <c r="E1" s="6"/>
    </row>
    <row r="2" s="1" customFormat="1" ht="24.75" customHeight="1" spans="1:5">
      <c r="A2" s="7"/>
      <c r="D2" s="8"/>
      <c r="E2" s="9" t="s">
        <v>1</v>
      </c>
    </row>
    <row r="3" s="1" customFormat="1" ht="29.25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="1" customFormat="1" ht="29.25" customHeight="1" spans="1:5">
      <c r="A4" s="11"/>
      <c r="B4" s="12"/>
      <c r="C4" s="13"/>
      <c r="D4" s="13"/>
      <c r="E4" s="13"/>
    </row>
    <row r="5" s="2" customFormat="1" ht="22" customHeight="1" spans="1:5">
      <c r="A5" s="14" t="s">
        <v>64</v>
      </c>
      <c r="B5" s="15">
        <f>SUM(B6:B9)</f>
        <v>0</v>
      </c>
      <c r="C5" s="15">
        <f>SUM(C6:C9)</f>
        <v>0</v>
      </c>
      <c r="D5" s="16">
        <f>+C5-B5</f>
        <v>0</v>
      </c>
      <c r="E5" s="17" t="e">
        <f>(C5/B5-1)*100</f>
        <v>#DIV/0!</v>
      </c>
    </row>
    <row r="6" ht="22" customHeight="1" spans="1:5">
      <c r="A6" s="18" t="s">
        <v>65</v>
      </c>
      <c r="B6" s="19"/>
      <c r="C6" s="20"/>
      <c r="D6" s="16">
        <f t="shared" ref="D6:D53" si="0">+C6-B6</f>
        <v>0</v>
      </c>
      <c r="E6" s="17" t="e">
        <f t="shared" ref="E6:E53" si="1">(C6/B6-1)*100</f>
        <v>#DIV/0!</v>
      </c>
    </row>
    <row r="7" ht="22" customHeight="1" spans="1:5">
      <c r="A7" s="18" t="s">
        <v>66</v>
      </c>
      <c r="B7" s="20"/>
      <c r="C7" s="20"/>
      <c r="D7" s="16">
        <f t="shared" si="0"/>
        <v>0</v>
      </c>
      <c r="E7" s="17" t="e">
        <f t="shared" si="1"/>
        <v>#DIV/0!</v>
      </c>
    </row>
    <row r="8" ht="22" customHeight="1" spans="1:5">
      <c r="A8" s="18" t="s">
        <v>67</v>
      </c>
      <c r="B8" s="20"/>
      <c r="C8" s="20"/>
      <c r="D8" s="16">
        <f t="shared" si="0"/>
        <v>0</v>
      </c>
      <c r="E8" s="17" t="e">
        <f t="shared" si="1"/>
        <v>#DIV/0!</v>
      </c>
    </row>
    <row r="9" ht="22" customHeight="1" spans="1:5">
      <c r="A9" s="18" t="s">
        <v>68</v>
      </c>
      <c r="B9" s="20"/>
      <c r="C9" s="20"/>
      <c r="D9" s="16">
        <f t="shared" si="0"/>
        <v>0</v>
      </c>
      <c r="E9" s="17" t="e">
        <f t="shared" si="1"/>
        <v>#DIV/0!</v>
      </c>
    </row>
    <row r="10" s="2" customFormat="1" ht="22" customHeight="1" spans="1:5">
      <c r="A10" s="14" t="s">
        <v>69</v>
      </c>
      <c r="B10" s="15">
        <f>SUM(B11:B16)</f>
        <v>0</v>
      </c>
      <c r="C10" s="15">
        <f>SUM(C11:C16)</f>
        <v>0</v>
      </c>
      <c r="D10" s="16">
        <f t="shared" si="0"/>
        <v>0</v>
      </c>
      <c r="E10" s="17" t="e">
        <f t="shared" si="1"/>
        <v>#DIV/0!</v>
      </c>
    </row>
    <row r="11" ht="22" customHeight="1" spans="1:5">
      <c r="A11" s="18" t="s">
        <v>70</v>
      </c>
      <c r="B11" s="20"/>
      <c r="C11" s="20"/>
      <c r="D11" s="16">
        <f t="shared" si="0"/>
        <v>0</v>
      </c>
      <c r="E11" s="17" t="e">
        <f t="shared" si="1"/>
        <v>#DIV/0!</v>
      </c>
    </row>
    <row r="12" ht="22" customHeight="1" spans="1:5">
      <c r="A12" s="18" t="s">
        <v>71</v>
      </c>
      <c r="B12" s="20"/>
      <c r="C12" s="20"/>
      <c r="D12" s="16">
        <f t="shared" si="0"/>
        <v>0</v>
      </c>
      <c r="E12" s="17" t="e">
        <f t="shared" si="1"/>
        <v>#DIV/0!</v>
      </c>
    </row>
    <row r="13" ht="22" customHeight="1" spans="1:5">
      <c r="A13" s="18" t="s">
        <v>67</v>
      </c>
      <c r="B13" s="20"/>
      <c r="C13" s="20"/>
      <c r="D13" s="16">
        <f t="shared" si="0"/>
        <v>0</v>
      </c>
      <c r="E13" s="17" t="e">
        <f t="shared" si="1"/>
        <v>#DIV/0!</v>
      </c>
    </row>
    <row r="14" ht="22" customHeight="1" spans="1:5">
      <c r="A14" s="18" t="s">
        <v>72</v>
      </c>
      <c r="B14" s="20"/>
      <c r="C14" s="20"/>
      <c r="D14" s="16">
        <f t="shared" si="0"/>
        <v>0</v>
      </c>
      <c r="E14" s="17" t="e">
        <f t="shared" si="1"/>
        <v>#DIV/0!</v>
      </c>
    </row>
    <row r="15" ht="22" customHeight="1" spans="1:5">
      <c r="A15" s="18" t="s">
        <v>73</v>
      </c>
      <c r="B15" s="20"/>
      <c r="C15" s="20"/>
      <c r="D15" s="16">
        <f t="shared" si="0"/>
        <v>0</v>
      </c>
      <c r="E15" s="17" t="e">
        <f t="shared" si="1"/>
        <v>#DIV/0!</v>
      </c>
    </row>
    <row r="16" ht="22" customHeight="1" spans="1:5">
      <c r="A16" s="18" t="s">
        <v>74</v>
      </c>
      <c r="B16" s="20"/>
      <c r="C16" s="20"/>
      <c r="D16" s="16">
        <f t="shared" si="0"/>
        <v>0</v>
      </c>
      <c r="E16" s="17" t="e">
        <f t="shared" si="1"/>
        <v>#DIV/0!</v>
      </c>
    </row>
    <row r="17" s="2" customFormat="1" ht="22" customHeight="1" spans="1:5">
      <c r="A17" s="14" t="s">
        <v>75</v>
      </c>
      <c r="B17" s="15">
        <f>SUM(B18:B20)</f>
        <v>7413</v>
      </c>
      <c r="C17" s="15">
        <f>SUM(C18:C20)</f>
        <v>9020</v>
      </c>
      <c r="D17" s="16">
        <f t="shared" si="0"/>
        <v>1607</v>
      </c>
      <c r="E17" s="17">
        <f t="shared" si="1"/>
        <v>21.6781330095778</v>
      </c>
    </row>
    <row r="18" ht="22" customHeight="1" spans="1:5">
      <c r="A18" s="18" t="s">
        <v>76</v>
      </c>
      <c r="B18" s="20">
        <v>7413</v>
      </c>
      <c r="C18" s="20">
        <v>9020</v>
      </c>
      <c r="D18" s="16">
        <f t="shared" si="0"/>
        <v>1607</v>
      </c>
      <c r="E18" s="17">
        <f t="shared" si="1"/>
        <v>21.6781330095778</v>
      </c>
    </row>
    <row r="19" ht="22" customHeight="1" spans="1:5">
      <c r="A19" s="18" t="s">
        <v>77</v>
      </c>
      <c r="B19" s="20"/>
      <c r="C19" s="20"/>
      <c r="D19" s="16">
        <f t="shared" si="0"/>
        <v>0</v>
      </c>
      <c r="E19" s="17" t="e">
        <f t="shared" si="1"/>
        <v>#DIV/0!</v>
      </c>
    </row>
    <row r="20" ht="22" customHeight="1" spans="1:5">
      <c r="A20" s="18" t="s">
        <v>78</v>
      </c>
      <c r="B20" s="20"/>
      <c r="C20" s="20"/>
      <c r="D20" s="16">
        <f t="shared" si="0"/>
        <v>0</v>
      </c>
      <c r="E20" s="17" t="e">
        <f t="shared" si="1"/>
        <v>#DIV/0!</v>
      </c>
    </row>
    <row r="21" s="2" customFormat="1" ht="22" customHeight="1" spans="1:5">
      <c r="A21" s="14" t="s">
        <v>79</v>
      </c>
      <c r="B21" s="15">
        <f>SUM(B22:B25)</f>
        <v>0</v>
      </c>
      <c r="C21" s="15">
        <f>SUM(C22:C25)</f>
        <v>0</v>
      </c>
      <c r="D21" s="16">
        <f t="shared" si="0"/>
        <v>0</v>
      </c>
      <c r="E21" s="17" t="e">
        <f t="shared" si="1"/>
        <v>#DIV/0!</v>
      </c>
    </row>
    <row r="22" ht="22" customHeight="1" spans="1:5">
      <c r="A22" s="18" t="s">
        <v>80</v>
      </c>
      <c r="B22" s="20"/>
      <c r="C22" s="20"/>
      <c r="D22" s="16">
        <f t="shared" si="0"/>
        <v>0</v>
      </c>
      <c r="E22" s="17" t="e">
        <f t="shared" si="1"/>
        <v>#DIV/0!</v>
      </c>
    </row>
    <row r="23" ht="22" customHeight="1" spans="1:5">
      <c r="A23" s="18" t="s">
        <v>81</v>
      </c>
      <c r="B23" s="20"/>
      <c r="C23" s="20"/>
      <c r="D23" s="16">
        <f t="shared" si="0"/>
        <v>0</v>
      </c>
      <c r="E23" s="17" t="e">
        <f t="shared" si="1"/>
        <v>#DIV/0!</v>
      </c>
    </row>
    <row r="24" ht="22" customHeight="1" spans="1:5">
      <c r="A24" s="18" t="s">
        <v>82</v>
      </c>
      <c r="B24" s="20"/>
      <c r="C24" s="20"/>
      <c r="D24" s="16">
        <f t="shared" si="0"/>
        <v>0</v>
      </c>
      <c r="E24" s="17" t="e">
        <f t="shared" si="1"/>
        <v>#DIV/0!</v>
      </c>
    </row>
    <row r="25" ht="22" customHeight="1" spans="1:5">
      <c r="A25" s="18" t="s">
        <v>83</v>
      </c>
      <c r="B25" s="20"/>
      <c r="C25" s="20"/>
      <c r="D25" s="16">
        <f t="shared" si="0"/>
        <v>0</v>
      </c>
      <c r="E25" s="17" t="e">
        <f t="shared" si="1"/>
        <v>#DIV/0!</v>
      </c>
    </row>
    <row r="26" s="2" customFormat="1" ht="22" customHeight="1" spans="1:5">
      <c r="A26" s="14" t="s">
        <v>84</v>
      </c>
      <c r="B26" s="15">
        <f>SUM(B27:B29)</f>
        <v>308</v>
      </c>
      <c r="C26" s="15">
        <f>SUM(C27:C29)</f>
        <v>474</v>
      </c>
      <c r="D26" s="16">
        <f t="shared" si="0"/>
        <v>166</v>
      </c>
      <c r="E26" s="17">
        <f t="shared" si="1"/>
        <v>53.8961038961039</v>
      </c>
    </row>
    <row r="27" ht="22" customHeight="1" spans="1:5">
      <c r="A27" s="18" t="s">
        <v>85</v>
      </c>
      <c r="B27" s="20"/>
      <c r="C27" s="20"/>
      <c r="D27" s="16">
        <f t="shared" si="0"/>
        <v>0</v>
      </c>
      <c r="E27" s="17" t="e">
        <f t="shared" si="1"/>
        <v>#DIV/0!</v>
      </c>
    </row>
    <row r="28" ht="22" customHeight="1" spans="1:5">
      <c r="A28" s="18" t="s">
        <v>86</v>
      </c>
      <c r="B28" s="20">
        <v>308</v>
      </c>
      <c r="C28" s="20">
        <v>474</v>
      </c>
      <c r="D28" s="16">
        <f t="shared" si="0"/>
        <v>166</v>
      </c>
      <c r="E28" s="17">
        <f t="shared" si="1"/>
        <v>53.8961038961039</v>
      </c>
    </row>
    <row r="29" ht="22" customHeight="1" spans="1:5">
      <c r="A29" s="18" t="s">
        <v>87</v>
      </c>
      <c r="B29" s="20"/>
      <c r="C29" s="20"/>
      <c r="D29" s="16">
        <f t="shared" si="0"/>
        <v>0</v>
      </c>
      <c r="E29" s="17" t="e">
        <f t="shared" si="1"/>
        <v>#DIV/0!</v>
      </c>
    </row>
    <row r="30" s="2" customFormat="1" ht="22" customHeight="1" spans="1:5">
      <c r="A30" s="14" t="s">
        <v>88</v>
      </c>
      <c r="B30" s="15">
        <f>SUM(B31:B34)</f>
        <v>15850</v>
      </c>
      <c r="C30" s="15">
        <f>SUM(C31:C34)</f>
        <v>17789</v>
      </c>
      <c r="D30" s="16">
        <f t="shared" si="0"/>
        <v>1939</v>
      </c>
      <c r="E30" s="17">
        <f t="shared" si="1"/>
        <v>12.2334384858044</v>
      </c>
    </row>
    <row r="31" ht="22" customHeight="1" spans="1:5">
      <c r="A31" s="18" t="s">
        <v>89</v>
      </c>
      <c r="B31" s="20">
        <v>15850</v>
      </c>
      <c r="C31" s="20">
        <v>17789</v>
      </c>
      <c r="D31" s="16">
        <f t="shared" si="0"/>
        <v>1939</v>
      </c>
      <c r="E31" s="17">
        <f t="shared" si="1"/>
        <v>12.2334384858044</v>
      </c>
    </row>
    <row r="32" ht="22" customHeight="1" spans="1:5">
      <c r="A32" s="18" t="s">
        <v>90</v>
      </c>
      <c r="B32" s="20"/>
      <c r="C32" s="20"/>
      <c r="D32" s="16">
        <f t="shared" si="0"/>
        <v>0</v>
      </c>
      <c r="E32" s="17" t="e">
        <f t="shared" si="1"/>
        <v>#DIV/0!</v>
      </c>
    </row>
    <row r="33" ht="22" customHeight="1" spans="1:5">
      <c r="A33" s="18" t="s">
        <v>91</v>
      </c>
      <c r="B33" s="20"/>
      <c r="C33" s="20"/>
      <c r="D33" s="16">
        <f t="shared" si="0"/>
        <v>0</v>
      </c>
      <c r="E33" s="17" t="e">
        <f t="shared" si="1"/>
        <v>#DIV/0!</v>
      </c>
    </row>
    <row r="34" ht="22" customHeight="1" spans="1:5">
      <c r="A34" s="18" t="s">
        <v>92</v>
      </c>
      <c r="B34" s="20"/>
      <c r="C34" s="20"/>
      <c r="D34" s="16">
        <f t="shared" si="0"/>
        <v>0</v>
      </c>
      <c r="E34" s="17" t="e">
        <f t="shared" si="1"/>
        <v>#DIV/0!</v>
      </c>
    </row>
    <row r="35" s="2" customFormat="1" ht="22" customHeight="1" spans="1:5">
      <c r="A35" s="14" t="s">
        <v>93</v>
      </c>
      <c r="B35" s="15">
        <f>SUM(B36:B37)</f>
        <v>62641</v>
      </c>
      <c r="C35" s="15">
        <f>SUM(C36:C37)</f>
        <v>26915</v>
      </c>
      <c r="D35" s="16">
        <f t="shared" si="0"/>
        <v>-35726</v>
      </c>
      <c r="E35" s="17">
        <f t="shared" si="1"/>
        <v>-57.0329337015693</v>
      </c>
    </row>
    <row r="36" ht="22" customHeight="1" spans="1:5">
      <c r="A36" s="18" t="s">
        <v>94</v>
      </c>
      <c r="B36" s="20">
        <v>62641</v>
      </c>
      <c r="C36" s="20">
        <v>26915</v>
      </c>
      <c r="D36" s="16">
        <f t="shared" si="0"/>
        <v>-35726</v>
      </c>
      <c r="E36" s="17">
        <f t="shared" si="1"/>
        <v>-57.0329337015693</v>
      </c>
    </row>
    <row r="37" ht="22" customHeight="1" spans="1:5">
      <c r="A37" s="18" t="s">
        <v>95</v>
      </c>
      <c r="B37" s="20"/>
      <c r="C37" s="20"/>
      <c r="D37" s="16">
        <f t="shared" si="0"/>
        <v>0</v>
      </c>
      <c r="E37" s="17" t="e">
        <f t="shared" si="1"/>
        <v>#DIV/0!</v>
      </c>
    </row>
    <row r="38" s="2" customFormat="1" ht="22" customHeight="1" spans="1:5">
      <c r="A38" s="14" t="s">
        <v>96</v>
      </c>
      <c r="B38" s="15">
        <f>SUM(B39:B41)</f>
        <v>53583</v>
      </c>
      <c r="C38" s="15">
        <f>SUM(C39:C41)</f>
        <v>54342</v>
      </c>
      <c r="D38" s="16">
        <f t="shared" si="0"/>
        <v>759</v>
      </c>
      <c r="E38" s="17">
        <f t="shared" si="1"/>
        <v>1.41649403728794</v>
      </c>
    </row>
    <row r="39" ht="22" customHeight="1" spans="1:5">
      <c r="A39" s="18" t="s">
        <v>97</v>
      </c>
      <c r="B39" s="20">
        <v>53583</v>
      </c>
      <c r="C39" s="20">
        <v>54342</v>
      </c>
      <c r="D39" s="16">
        <f t="shared" si="0"/>
        <v>759</v>
      </c>
      <c r="E39" s="17">
        <f t="shared" si="1"/>
        <v>1.41649403728794</v>
      </c>
    </row>
    <row r="40" ht="22" customHeight="1" spans="1:5">
      <c r="A40" s="18" t="s">
        <v>98</v>
      </c>
      <c r="B40" s="20"/>
      <c r="C40" s="20"/>
      <c r="D40" s="16">
        <f t="shared" si="0"/>
        <v>0</v>
      </c>
      <c r="E40" s="17" t="e">
        <f t="shared" si="1"/>
        <v>#DIV/0!</v>
      </c>
    </row>
    <row r="41" ht="22" customHeight="1" spans="1:5">
      <c r="A41" s="18" t="s">
        <v>99</v>
      </c>
      <c r="B41" s="20"/>
      <c r="C41" s="20"/>
      <c r="D41" s="16">
        <f t="shared" si="0"/>
        <v>0</v>
      </c>
      <c r="E41" s="17" t="e">
        <f t="shared" si="1"/>
        <v>#DIV/0!</v>
      </c>
    </row>
    <row r="42" s="2" customFormat="1" ht="22" customHeight="1" spans="1:5">
      <c r="A42" s="14" t="s">
        <v>100</v>
      </c>
      <c r="B42" s="15"/>
      <c r="C42" s="15"/>
      <c r="D42" s="16">
        <f t="shared" si="0"/>
        <v>0</v>
      </c>
      <c r="E42" s="17" t="e">
        <f t="shared" si="1"/>
        <v>#DIV/0!</v>
      </c>
    </row>
    <row r="43" ht="22" customHeight="1" spans="1:5">
      <c r="A43" s="18"/>
      <c r="B43" s="20"/>
      <c r="C43" s="20"/>
      <c r="D43" s="16">
        <f t="shared" si="0"/>
        <v>0</v>
      </c>
      <c r="E43" s="17" t="e">
        <f t="shared" si="1"/>
        <v>#DIV/0!</v>
      </c>
    </row>
    <row r="44" s="2" customFormat="1" ht="22" customHeight="1" spans="1:5">
      <c r="A44" s="21" t="s">
        <v>101</v>
      </c>
      <c r="B44" s="15">
        <f>B5+B10+B17+B21+B26+B30+B35+B38+B42</f>
        <v>139795</v>
      </c>
      <c r="C44" s="15">
        <f>C5+C10+C17+C21+C26+C30+C35+C38+C42</f>
        <v>108540</v>
      </c>
      <c r="D44" s="16">
        <f t="shared" si="0"/>
        <v>-31255</v>
      </c>
      <c r="E44" s="17">
        <f t="shared" si="1"/>
        <v>-22.3577381165278</v>
      </c>
    </row>
    <row r="45" ht="22" customHeight="1" spans="1:5">
      <c r="A45" s="18"/>
      <c r="B45" s="20"/>
      <c r="C45" s="20"/>
      <c r="D45" s="16">
        <f t="shared" si="0"/>
        <v>0</v>
      </c>
      <c r="E45" s="17" t="e">
        <f t="shared" si="1"/>
        <v>#DIV/0!</v>
      </c>
    </row>
    <row r="46" s="2" customFormat="1" ht="22" customHeight="1" spans="1:5">
      <c r="A46" s="14" t="s">
        <v>102</v>
      </c>
      <c r="B46" s="15">
        <f>B47+B49</f>
        <v>75293.06</v>
      </c>
      <c r="C46" s="15">
        <f>C47+C49</f>
        <v>90694.06</v>
      </c>
      <c r="D46" s="16">
        <f t="shared" si="0"/>
        <v>15401</v>
      </c>
      <c r="E46" s="17">
        <f t="shared" si="1"/>
        <v>20.4547404501822</v>
      </c>
    </row>
    <row r="47" s="2" customFormat="1" ht="22" customHeight="1" spans="1:5">
      <c r="A47" s="14" t="s">
        <v>103</v>
      </c>
      <c r="B47" s="15">
        <f>B48</f>
        <v>75293.06</v>
      </c>
      <c r="C47" s="15">
        <f>C48</f>
        <v>90694.06</v>
      </c>
      <c r="D47" s="16">
        <f t="shared" si="0"/>
        <v>15401</v>
      </c>
      <c r="E47" s="17">
        <f t="shared" si="1"/>
        <v>20.4547404501822</v>
      </c>
    </row>
    <row r="48" ht="22" customHeight="1" spans="1:5">
      <c r="A48" s="18" t="s">
        <v>104</v>
      </c>
      <c r="B48" s="20">
        <v>75293.06</v>
      </c>
      <c r="C48" s="20">
        <v>90694.06</v>
      </c>
      <c r="D48" s="16">
        <f t="shared" si="0"/>
        <v>15401</v>
      </c>
      <c r="E48" s="17">
        <f t="shared" si="1"/>
        <v>20.4547404501822</v>
      </c>
    </row>
    <row r="49" s="2" customFormat="1" ht="22" customHeight="1" spans="1:5">
      <c r="A49" s="14" t="s">
        <v>105</v>
      </c>
      <c r="B49" s="15">
        <f>SUM(B50:B51)</f>
        <v>0</v>
      </c>
      <c r="C49" s="15">
        <f>SUM(C50:C51)</f>
        <v>0</v>
      </c>
      <c r="D49" s="16">
        <f t="shared" si="0"/>
        <v>0</v>
      </c>
      <c r="E49" s="17" t="e">
        <f t="shared" si="1"/>
        <v>#DIV/0!</v>
      </c>
    </row>
    <row r="50" ht="22" customHeight="1" spans="1:5">
      <c r="A50" s="18" t="s">
        <v>106</v>
      </c>
      <c r="B50" s="20"/>
      <c r="C50" s="20"/>
      <c r="D50" s="16">
        <f t="shared" si="0"/>
        <v>0</v>
      </c>
      <c r="E50" s="17" t="e">
        <f t="shared" si="1"/>
        <v>#DIV/0!</v>
      </c>
    </row>
    <row r="51" ht="22" customHeight="1" spans="1:5">
      <c r="A51" s="18" t="s">
        <v>107</v>
      </c>
      <c r="B51" s="20"/>
      <c r="C51" s="20"/>
      <c r="D51" s="16">
        <f t="shared" si="0"/>
        <v>0</v>
      </c>
      <c r="E51" s="17" t="e">
        <f t="shared" si="1"/>
        <v>#DIV/0!</v>
      </c>
    </row>
    <row r="52" ht="22" customHeight="1" spans="1:5">
      <c r="A52" s="18"/>
      <c r="B52" s="20"/>
      <c r="C52" s="20"/>
      <c r="D52" s="16">
        <f t="shared" si="0"/>
        <v>0</v>
      </c>
      <c r="E52" s="17" t="e">
        <f t="shared" si="1"/>
        <v>#DIV/0!</v>
      </c>
    </row>
    <row r="53" s="2" customFormat="1" ht="22" customHeight="1" spans="1:5">
      <c r="A53" s="21" t="s">
        <v>108</v>
      </c>
      <c r="B53" s="15">
        <f>B44+B46</f>
        <v>215088.06</v>
      </c>
      <c r="C53" s="15">
        <f>C44+C46</f>
        <v>199234.06</v>
      </c>
      <c r="D53" s="16">
        <f t="shared" si="0"/>
        <v>-15854</v>
      </c>
      <c r="E53" s="17">
        <f t="shared" si="1"/>
        <v>-7.37093449073836</v>
      </c>
    </row>
  </sheetData>
  <mergeCells count="6">
    <mergeCell ref="A1:E1"/>
    <mergeCell ref="A3:A4"/>
    <mergeCell ref="B3:B4"/>
    <mergeCell ref="C3:C4"/>
    <mergeCell ref="D3:D4"/>
    <mergeCell ref="E3:E4"/>
  </mergeCells>
  <pageMargins left="0.929166666666667" right="0.609027777777778" top="0.838888888888889" bottom="1" header="0.5" footer="0.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收入表</vt:lpstr>
      <vt:lpstr>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2019-04-09T00:46:00Z</dcterms:created>
  <dcterms:modified xsi:type="dcterms:W3CDTF">2019-04-09T03:30:11Z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