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930"/>
  </bookViews>
  <sheets>
    <sheet name="支出表" sheetId="1" r:id="rId1"/>
    <sheet name="明细表" sheetId="2" r:id="rId2"/>
    <sheet name="分资金来源明细表" sheetId="3" r:id="rId3"/>
  </sheets>
  <externalReferences>
    <externalReference r:id="rId4"/>
  </externalReferences>
  <definedNames>
    <definedName name="_xlnm.Print_Titles" localSheetId="0">支出表!$1:$3</definedName>
    <definedName name="地区名称">[1]封面!$B$2:$B$6</definedName>
    <definedName name="_xlnm.Print_Titles" localSheetId="1">明细表!$1:$4</definedName>
    <definedName name="_xlnm.Print_Titles" localSheetId="2">分资金来源明细表!$1:$4</definedName>
  </definedNames>
  <calcPr calcId="144525"/>
</workbook>
</file>

<file path=xl/sharedStrings.xml><?xml version="1.0" encoding="utf-8"?>
<sst xmlns="http://schemas.openxmlformats.org/spreadsheetml/2006/main" count="226">
  <si>
    <t>汝南县本级2019年政府性基金预算支出表</t>
  </si>
  <si>
    <t>单位：万元</t>
  </si>
  <si>
    <r>
      <rPr>
        <b/>
        <sz val="12"/>
        <rFont val="宋体"/>
        <charset val="134"/>
      </rPr>
      <t>项</t>
    </r>
    <r>
      <rPr>
        <b/>
        <sz val="12"/>
        <rFont val="宋体"/>
        <charset val="134"/>
      </rPr>
      <t>目</t>
    </r>
  </si>
  <si>
    <t>上年决算（执行)数</t>
  </si>
  <si>
    <t>预算数</t>
  </si>
  <si>
    <t>预算数为决算（执行）数%</t>
  </si>
  <si>
    <r>
      <rPr>
        <sz val="11"/>
        <rFont val="宋体"/>
        <charset val="134"/>
      </rPr>
      <t>一、文化</t>
    </r>
    <r>
      <rPr>
        <sz val="11"/>
        <color indexed="10"/>
        <rFont val="宋体"/>
        <charset val="134"/>
      </rPr>
      <t>旅游</t>
    </r>
    <r>
      <rPr>
        <sz val="11"/>
        <rFont val="宋体"/>
        <charset val="134"/>
      </rPr>
      <t>体育与传媒支出</t>
    </r>
  </si>
  <si>
    <r>
      <rPr>
        <sz val="11"/>
        <rFont val="宋体"/>
        <charset val="134"/>
      </rPr>
      <t xml:space="preserve">   </t>
    </r>
    <r>
      <rPr>
        <sz val="11"/>
        <color indexed="10"/>
        <rFont val="宋体"/>
        <charset val="134"/>
      </rPr>
      <t>国家电影事业发展专项资金安排的支出</t>
    </r>
  </si>
  <si>
    <r>
      <rPr>
        <sz val="11"/>
        <rFont val="宋体"/>
        <charset val="134"/>
      </rPr>
      <t xml:space="preserve">  </t>
    </r>
    <r>
      <rPr>
        <sz val="11"/>
        <color indexed="10"/>
        <rFont val="宋体"/>
        <charset val="134"/>
      </rPr>
      <t xml:space="preserve"> 旅游发展基金支出</t>
    </r>
  </si>
  <si>
    <t xml:space="preserve">   国家电影事业发展专项资金对应专项债务收入安排的支出</t>
  </si>
  <si>
    <t>二、社会保障和就业支出</t>
  </si>
  <si>
    <t xml:space="preserve">    大中型水库移民后期扶持基金支出</t>
  </si>
  <si>
    <t xml:space="preserve">    小型水库移民扶助基金安排的支出</t>
  </si>
  <si>
    <t xml:space="preserve">    小型水库移民扶助基金对应专项债务收入安排的支出</t>
  </si>
  <si>
    <t>三、节能环保支出</t>
  </si>
  <si>
    <t xml:space="preserve">    可再生能源电价附加收入安排的支出</t>
  </si>
  <si>
    <t xml:space="preserve">    废弃电器电子产品处理基金支出</t>
  </si>
  <si>
    <t>四、城乡社区支出</t>
  </si>
  <si>
    <t xml:space="preserve">    国有土地使用权出让收入及对应专项债务收入安排的支出</t>
  </si>
  <si>
    <t xml:space="preserve">    国有土地收益基金及对应专项债务收入安排的支出</t>
  </si>
  <si>
    <r>
      <rPr>
        <sz val="11"/>
        <rFont val="宋体"/>
        <charset val="134"/>
      </rPr>
      <t xml:space="preserve">    </t>
    </r>
    <r>
      <rPr>
        <sz val="11"/>
        <color indexed="10"/>
        <rFont val="宋体"/>
        <charset val="134"/>
      </rPr>
      <t>农业土地开发资金安排的支出</t>
    </r>
  </si>
  <si>
    <t xml:space="preserve">    城市基础设施配套费安排的支出</t>
  </si>
  <si>
    <r>
      <rPr>
        <sz val="11"/>
        <rFont val="宋体"/>
        <charset val="134"/>
      </rPr>
      <t xml:space="preserve">    </t>
    </r>
    <r>
      <rPr>
        <sz val="11"/>
        <color indexed="10"/>
        <rFont val="宋体"/>
        <charset val="134"/>
      </rPr>
      <t>污水处理费收入安排的支出</t>
    </r>
  </si>
  <si>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</si>
  <si>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</si>
  <si>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</si>
  <si>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</si>
  <si>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五、农林水支出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</si>
  <si>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</si>
  <si>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</si>
  <si>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</si>
  <si>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</si>
  <si>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</si>
  <si>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六、交通运输支出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</si>
  <si>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</si>
  <si>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</si>
  <si>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</si>
  <si>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</si>
  <si>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</si>
  <si>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</si>
  <si>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</si>
  <si>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</si>
  <si>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</si>
  <si>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</si>
  <si>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七、资源勘探信息等支出</t>
  </si>
  <si>
    <t xml:space="preserve">    农网还贷资金支出</t>
  </si>
  <si>
    <t>九、其他支出</t>
  </si>
  <si>
    <t xml:space="preserve">    其他政府性基金及对应专项债务收入安排的支出</t>
  </si>
  <si>
    <t xml:space="preserve">    彩票发行销售机构业务费安排的支出</t>
  </si>
  <si>
    <t xml:space="preserve">    彩票公益金安排的支出</t>
  </si>
  <si>
    <t>十、债务付息支出</t>
  </si>
  <si>
    <t>十一、债务发行费用支出</t>
  </si>
  <si>
    <t>本级支出合计</t>
  </si>
  <si>
    <t>转移性支出</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</si>
  <si>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</si>
  <si>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</si>
  <si>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</si>
  <si>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</si>
  <si>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</si>
  <si>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</si>
  <si>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其中：地方政府专项债券还本支出</t>
  </si>
  <si>
    <t xml:space="preserve">        地方政府其他专项债务还本支出</t>
  </si>
  <si>
    <t xml:space="preserve"> 地方政府专项债务转贷支出</t>
  </si>
  <si>
    <t>支出总计</t>
  </si>
  <si>
    <t>汝南县本级2019年政府性基金预算支出明细表</t>
  </si>
  <si>
    <r>
      <rPr>
        <b/>
        <sz val="14"/>
        <rFont val="宋体"/>
        <charset val="134"/>
      </rPr>
      <t>支</t>
    </r>
    <r>
      <rPr>
        <b/>
        <sz val="14"/>
        <rFont val="宋体"/>
        <charset val="134"/>
      </rPr>
      <t>出</t>
    </r>
  </si>
  <si>
    <r>
      <rPr>
        <b/>
        <sz val="11"/>
        <rFont val="宋体"/>
        <charset val="134"/>
      </rPr>
      <t>项</t>
    </r>
    <r>
      <rPr>
        <b/>
        <sz val="12"/>
        <rFont val="宋体"/>
        <charset val="134"/>
      </rPr>
      <t>目</t>
    </r>
  </si>
  <si>
    <t xml:space="preserve">      资助国产影片放映</t>
  </si>
  <si>
    <r>
      <rPr>
        <sz val="11"/>
        <rFont val="宋体"/>
        <charset val="134"/>
      </rPr>
      <t xml:space="preserve">   </t>
    </r>
    <r>
      <rPr>
        <sz val="11"/>
        <color indexed="10"/>
        <rFont val="宋体"/>
        <charset val="134"/>
      </rPr>
      <t xml:space="preserve">   资助影院建设</t>
    </r>
  </si>
  <si>
    <t xml:space="preserve">      资助少数民族语电影译制</t>
  </si>
  <si>
    <t xml:space="preserve">      其他国家电影事业发展专项资金支出</t>
  </si>
  <si>
    <t xml:space="preserve">      宣传促销</t>
  </si>
  <si>
    <t xml:space="preserve">      行业规划</t>
  </si>
  <si>
    <t xml:space="preserve">      旅游事业补助</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</si>
  <si>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</si>
  <si>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</si>
  <si>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</si>
  <si>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</si>
  <si>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</si>
  <si>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</si>
  <si>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</si>
  <si>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r>
      <rPr>
        <sz val="11"/>
        <rFont val="宋体"/>
        <charset val="134"/>
      </rPr>
      <t xml:space="preserve">   </t>
    </r>
    <r>
      <rPr>
        <sz val="11"/>
        <rFont val="宋体"/>
        <charset val="134"/>
      </rPr>
      <t xml:space="preserve">  </t>
    </r>
    <r>
      <rPr>
        <sz val="11"/>
        <rFont val="宋体"/>
        <charset val="134"/>
      </rPr>
      <t xml:space="preserve"> 回收处理费用补贴</t>
    </r>
  </si>
  <si>
    <r>
      <rPr>
        <sz val="11"/>
        <rFont val="宋体"/>
        <charset val="134"/>
      </rPr>
      <t xml:space="preserve"> </t>
    </r>
    <r>
      <rPr>
        <sz val="11"/>
        <rFont val="宋体"/>
        <charset val="134"/>
      </rPr>
      <t xml:space="preserve"> </t>
    </r>
    <r>
      <rPr>
        <sz val="11"/>
        <rFont val="宋体"/>
        <charset val="134"/>
      </rPr>
      <t xml:space="preserve">    信息系统建设</t>
    </r>
  </si>
  <si>
    <r>
      <rPr>
        <sz val="11"/>
        <rFont val="宋体"/>
        <charset val="134"/>
      </rPr>
      <t xml:space="preserve">    </t>
    </r>
    <r>
      <rPr>
        <sz val="11"/>
        <rFont val="宋体"/>
        <charset val="134"/>
      </rPr>
      <t xml:space="preserve">  </t>
    </r>
    <r>
      <rPr>
        <sz val="11"/>
        <rFont val="宋体"/>
        <charset val="134"/>
      </rPr>
      <t>基金征管经费</t>
    </r>
  </si>
  <si>
    <r>
      <rPr>
        <sz val="11"/>
        <rFont val="宋体"/>
        <charset val="134"/>
      </rPr>
      <t xml:space="preserve">    </t>
    </r>
    <r>
      <rPr>
        <sz val="11"/>
        <rFont val="宋体"/>
        <charset val="134"/>
      </rPr>
      <t xml:space="preserve">  </t>
    </r>
    <r>
      <rPr>
        <sz val="11"/>
        <rFont val="宋体"/>
        <charset val="134"/>
      </rPr>
      <t>其他废弃电器电子产品处理基金支出</t>
    </r>
  </si>
  <si>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</si>
  <si>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</si>
  <si>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</si>
  <si>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</si>
  <si>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</si>
  <si>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</si>
  <si>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</si>
  <si>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</si>
  <si>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</si>
  <si>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rPr>
        <sz val="11"/>
        <color indexed="8"/>
        <rFont val="宋体"/>
        <charset val="134"/>
      </rPr>
      <t xml:space="preserve">    </t>
    </r>
    <r>
      <rPr>
        <sz val="11"/>
        <color indexed="8"/>
        <rFont val="宋体"/>
        <charset val="134"/>
      </rPr>
      <t xml:space="preserve">  </t>
    </r>
    <r>
      <rPr>
        <sz val="11"/>
        <color indexed="8"/>
        <rFont val="宋体"/>
        <charset val="134"/>
      </rPr>
      <t>公共租赁住房支出</t>
    </r>
  </si>
  <si>
    <t xml:space="preserve">      保障性住房租金补贴</t>
  </si>
  <si>
    <t xml:space="preserve">      其他国有土地使用权出让收入安排的支出</t>
  </si>
  <si>
    <t xml:space="preserve">      其他国有土地收益基金支出</t>
  </si>
  <si>
    <t xml:space="preserve">    农业土地开发资金安排的支出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</si>
  <si>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</si>
  <si>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</si>
  <si>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</si>
  <si>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</si>
  <si>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</si>
  <si>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</si>
  <si>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</si>
  <si>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</si>
  <si>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</si>
  <si>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其他土地储备专项债券收入安排的支出</t>
  </si>
  <si>
    <r>
      <rPr>
        <sz val="11"/>
        <color theme="1"/>
        <rFont val="宋体"/>
        <charset val="134"/>
        <scheme val="minor"/>
      </rPr>
      <t xml:space="preserve">      </t>
    </r>
    <r>
      <rPr>
        <sz val="11"/>
        <color indexed="10"/>
        <rFont val="宋体"/>
        <charset val="134"/>
      </rPr>
      <t>其他棚户区改造专项债券收入安排的支出</t>
    </r>
  </si>
  <si>
    <t xml:space="preserve">      其他城市基础设施配套费对应专项债务收入安排的支出</t>
  </si>
  <si>
    <t xml:space="preserve">      其他污水处理费对应专项债务收入安排的支出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</si>
  <si>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</si>
  <si>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</si>
  <si>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</si>
  <si>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</si>
  <si>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</si>
  <si>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南水北调工程建设</t>
  </si>
  <si>
    <t xml:space="preserve">      三峡工程后续工作</t>
  </si>
  <si>
    <t xml:space="preserve">      地方重大水利工程建设</t>
  </si>
  <si>
    <t xml:space="preserve">      其他重大水利工程建设基金支出</t>
  </si>
  <si>
    <t xml:space="preserve">      其他大中型水库库区基金对应专项债务收入支出</t>
  </si>
  <si>
    <t xml:space="preserve">      其他重大水利工程建设基金对应专项债务收入支出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</si>
  <si>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</si>
  <si>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</si>
  <si>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</si>
  <si>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</si>
  <si>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</si>
  <si>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</si>
  <si>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</si>
  <si>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</si>
  <si>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</si>
  <si>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</si>
  <si>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</si>
  <si>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</si>
  <si>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</si>
  <si>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</si>
  <si>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</si>
  <si>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</si>
  <si>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</si>
  <si>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</si>
  <si>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</si>
  <si>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</si>
  <si>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</si>
  <si>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</si>
  <si>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</si>
  <si>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</si>
  <si>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</si>
  <si>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</si>
  <si>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</si>
  <si>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</si>
  <si>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</si>
  <si>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</si>
  <si>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</si>
  <si>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</si>
  <si>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</si>
  <si>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其他海南省高等级公路车辆通行附加费对应专项债务收入安排的支出</t>
  </si>
  <si>
    <t xml:space="preserve">      其他政府收费公路专项债券收入安排的支出</t>
  </si>
  <si>
    <t xml:space="preserve">      其他港口建设费对应专项债务收入安排的支出</t>
  </si>
  <si>
    <t xml:space="preserve">      地方农网还贷资金支出</t>
  </si>
  <si>
    <t xml:space="preserve">      其他农网还贷资金支出</t>
  </si>
  <si>
    <t xml:space="preserve">    其他政府性基金安排的支出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</si>
  <si>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</si>
  <si>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</si>
  <si>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</si>
  <si>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</si>
  <si>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</si>
  <si>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</si>
  <si>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</si>
  <si>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</si>
  <si>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</si>
  <si>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</si>
  <si>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</si>
  <si>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</si>
  <si>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</si>
  <si>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</si>
  <si>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</si>
  <si>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</si>
  <si>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</si>
  <si>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</si>
  <si>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</si>
  <si>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</si>
  <si>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</si>
  <si>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</si>
  <si>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</si>
  <si>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</si>
  <si>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</si>
  <si>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</si>
  <si>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</si>
  <si>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</si>
  <si>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</si>
  <si>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</si>
  <si>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</si>
  <si>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</si>
  <si>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</si>
  <si>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</si>
  <si>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</si>
  <si>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</si>
  <si>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</si>
  <si>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</si>
  <si>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</si>
  <si>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</si>
  <si>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</si>
  <si>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</si>
  <si>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</si>
  <si>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</si>
  <si>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</si>
  <si>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</si>
  <si>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</si>
  <si>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</si>
  <si>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</si>
  <si>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</si>
  <si>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</si>
  <si>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</si>
  <si>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汝南县本级2019年政府性基金预算支出分来源明细表</t>
  </si>
  <si>
    <t>项目</t>
  </si>
  <si>
    <t>合计</t>
  </si>
  <si>
    <t>当年预算收入安排</t>
  </si>
  <si>
    <t>转移支付收入安排</t>
  </si>
  <si>
    <t>上年结余</t>
  </si>
  <si>
    <t>调入资金</t>
  </si>
  <si>
    <t>政府债务资金</t>
  </si>
  <si>
    <t>其他资金</t>
  </si>
  <si>
    <r>
      <rPr>
        <sz val="11"/>
        <rFont val="宋体"/>
        <charset val="134"/>
      </rPr>
      <t xml:space="preserve">    </t>
    </r>
    <r>
      <rPr>
        <sz val="11"/>
        <color indexed="10"/>
        <rFont val="宋体"/>
        <charset val="134"/>
      </rPr>
      <t>国家电影事业发展专项资金安排的支出</t>
    </r>
  </si>
  <si>
    <r>
      <rPr>
        <sz val="11"/>
        <rFont val="宋体"/>
        <charset val="134"/>
      </rPr>
      <t xml:space="preserve">   </t>
    </r>
    <r>
      <rPr>
        <sz val="11"/>
        <color indexed="10"/>
        <rFont val="宋体"/>
        <charset val="134"/>
      </rPr>
      <t xml:space="preserve"> 旅游发展基金支出</t>
    </r>
  </si>
  <si>
    <t xml:space="preserve">    国家电影事业发展专项资金对应专项债务收入安排的支出</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</si>
</sst>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_ "/>
  </numFmts>
  <fonts count="31">
    <font>
      <sz val="12"/>
      <name val="宋体"/>
      <charset val="134"/>
    </font>
    <font>
      <b/>
      <sz val="11"/>
      <name val="宋体"/>
      <charset val="134"/>
    </font>
    <font>
      <b/>
      <sz val="16"/>
      <name val="黑体"/>
      <charset val="134"/>
    </font>
    <font>
      <sz val="12"/>
      <name val="黑体"/>
      <charset val="134"/>
    </font>
    <font>
      <b/>
      <sz val="12"/>
      <name val="宋体"/>
      <charset val="134"/>
    </font>
    <font>
      <sz val="11"/>
      <name val="宋体"/>
      <charset val="134"/>
    </font>
    <font>
      <sz val="11"/>
      <color rgb="FFFF0000"/>
      <name val="宋体"/>
      <charset val="134"/>
    </font>
    <font>
      <sz val="11"/>
      <color rgb="FFFF0000"/>
      <name val="宋体"/>
      <charset val="134"/>
      <scheme val="minor"/>
    </font>
    <font>
      <b/>
      <sz val="14"/>
      <name val="宋体"/>
      <charset val="134"/>
    </font>
    <font>
      <sz val="11"/>
      <color indexed="8"/>
      <name val="宋体"/>
      <charset val="134"/>
    </font>
    <font>
      <sz val="11"/>
      <color theme="1"/>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rgb="FF3F3F3F"/>
      <name val="宋体"/>
      <charset val="0"/>
      <scheme val="minor"/>
    </font>
    <font>
      <sz val="11"/>
      <color rgb="FF3F3F76"/>
      <name val="宋体"/>
      <charset val="0"/>
      <scheme val="minor"/>
    </font>
    <font>
      <b/>
      <sz val="11"/>
      <color theme="1"/>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1"/>
      <color indexed="10"/>
      <name val="宋体"/>
      <charset val="134"/>
    </font>
  </fonts>
  <fills count="3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rgb="FFFFFF00"/>
        <bgColor indexed="64"/>
      </patternFill>
    </fill>
    <fill>
      <patternFill patternType="solid">
        <fgColor theme="5" tint="0.599993896298105"/>
        <bgColor indexed="64"/>
      </patternFill>
    </fill>
    <fill>
      <patternFill patternType="solid">
        <fgColor rgb="FFFFC7CE"/>
        <bgColor indexed="64"/>
      </patternFill>
    </fill>
    <fill>
      <patternFill patternType="solid">
        <fgColor theme="5"/>
        <bgColor indexed="64"/>
      </patternFill>
    </fill>
    <fill>
      <patternFill patternType="solid">
        <fgColor theme="9"/>
        <bgColor indexed="64"/>
      </patternFill>
    </fill>
    <fill>
      <patternFill patternType="solid">
        <fgColor theme="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8"/>
        <bgColor indexed="64"/>
      </patternFill>
    </fill>
    <fill>
      <patternFill patternType="solid">
        <fgColor theme="8"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xf numFmtId="42" fontId="10" fillId="0" borderId="0" applyFont="0" applyFill="0" applyBorder="0" applyAlignment="0" applyProtection="0">
      <alignment vertical="center"/>
    </xf>
    <xf numFmtId="0" fontId="11" fillId="11" borderId="0" applyNumberFormat="0" applyBorder="0" applyAlignment="0" applyProtection="0">
      <alignment vertical="center"/>
    </xf>
    <xf numFmtId="0" fontId="16" fillId="12" borderId="9"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43" fontId="10" fillId="0" borderId="0" applyFont="0" applyFill="0" applyBorder="0" applyAlignment="0" applyProtection="0">
      <alignment vertical="center"/>
    </xf>
    <xf numFmtId="0" fontId="13" fillId="16" borderId="0" applyNumberFormat="0" applyBorder="0" applyAlignment="0" applyProtection="0">
      <alignment vertical="center"/>
    </xf>
    <xf numFmtId="0" fontId="14" fillId="0" borderId="0" applyNumberFormat="0" applyFill="0" applyBorder="0" applyAlignment="0" applyProtection="0">
      <alignment vertical="center"/>
    </xf>
    <xf numFmtId="9" fontId="1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0" fillId="17" borderId="11" applyNumberFormat="0" applyFont="0" applyAlignment="0" applyProtection="0">
      <alignment vertical="center"/>
    </xf>
    <xf numFmtId="0" fontId="13" fillId="1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2" applyNumberFormat="0" applyFill="0" applyAlignment="0" applyProtection="0">
      <alignment vertical="center"/>
    </xf>
    <xf numFmtId="0" fontId="25" fillId="0" borderId="12" applyNumberFormat="0" applyFill="0" applyAlignment="0" applyProtection="0">
      <alignment vertical="center"/>
    </xf>
    <xf numFmtId="0" fontId="13" fillId="21" borderId="0" applyNumberFormat="0" applyBorder="0" applyAlignment="0" applyProtection="0">
      <alignment vertical="center"/>
    </xf>
    <xf numFmtId="0" fontId="20" fillId="0" borderId="13" applyNumberFormat="0" applyFill="0" applyAlignment="0" applyProtection="0">
      <alignment vertical="center"/>
    </xf>
    <xf numFmtId="0" fontId="13" fillId="20" borderId="0" applyNumberFormat="0" applyBorder="0" applyAlignment="0" applyProtection="0">
      <alignment vertical="center"/>
    </xf>
    <xf numFmtId="0" fontId="15" fillId="10" borderId="8" applyNumberFormat="0" applyAlignment="0" applyProtection="0">
      <alignment vertical="center"/>
    </xf>
    <xf numFmtId="0" fontId="19" fillId="10" borderId="9" applyNumberFormat="0" applyAlignment="0" applyProtection="0">
      <alignment vertical="center"/>
    </xf>
    <xf numFmtId="0" fontId="26" fillId="22" borderId="14" applyNumberFormat="0" applyAlignment="0" applyProtection="0">
      <alignment vertical="center"/>
    </xf>
    <xf numFmtId="0" fontId="11" fillId="24" borderId="0" applyNumberFormat="0" applyBorder="0" applyAlignment="0" applyProtection="0">
      <alignment vertical="center"/>
    </xf>
    <xf numFmtId="0" fontId="13" fillId="7" borderId="0" applyNumberFormat="0" applyBorder="0" applyAlignment="0" applyProtection="0">
      <alignment vertical="center"/>
    </xf>
    <xf numFmtId="0" fontId="27" fillId="0" borderId="15" applyNumberFormat="0" applyFill="0" applyAlignment="0" applyProtection="0">
      <alignment vertical="center"/>
    </xf>
    <xf numFmtId="0" fontId="17" fillId="0" borderId="10" applyNumberFormat="0" applyFill="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11" fillId="29" borderId="0" applyNumberFormat="0" applyBorder="0" applyAlignment="0" applyProtection="0">
      <alignment vertical="center"/>
    </xf>
    <xf numFmtId="0" fontId="13" fillId="9" borderId="0" applyNumberFormat="0" applyBorder="0" applyAlignment="0" applyProtection="0">
      <alignment vertical="center"/>
    </xf>
    <xf numFmtId="0" fontId="11" fillId="23" borderId="0" applyNumberFormat="0" applyBorder="0" applyAlignment="0" applyProtection="0">
      <alignment vertical="center"/>
    </xf>
    <xf numFmtId="0" fontId="11" fillId="31" borderId="0" applyNumberFormat="0" applyBorder="0" applyAlignment="0" applyProtection="0">
      <alignment vertical="center"/>
    </xf>
    <xf numFmtId="0" fontId="11" fillId="15" borderId="0" applyNumberFormat="0" applyBorder="0" applyAlignment="0" applyProtection="0">
      <alignment vertical="center"/>
    </xf>
    <xf numFmtId="0" fontId="11" fillId="5" borderId="0" applyNumberFormat="0" applyBorder="0" applyAlignment="0" applyProtection="0">
      <alignment vertical="center"/>
    </xf>
    <xf numFmtId="0" fontId="13" fillId="32" borderId="0" applyNumberFormat="0" applyBorder="0" applyAlignment="0" applyProtection="0">
      <alignment vertical="center"/>
    </xf>
    <xf numFmtId="0" fontId="13" fillId="30" borderId="0" applyNumberFormat="0" applyBorder="0" applyAlignment="0" applyProtection="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13" fillId="28" borderId="0" applyNumberFormat="0" applyBorder="0" applyAlignment="0" applyProtection="0">
      <alignment vertical="center"/>
    </xf>
    <xf numFmtId="0" fontId="11" fillId="25" borderId="0" applyNumberFormat="0" applyBorder="0" applyAlignment="0" applyProtection="0">
      <alignment vertical="center"/>
    </xf>
    <xf numFmtId="0" fontId="13" fillId="33" borderId="0" applyNumberFormat="0" applyBorder="0" applyAlignment="0" applyProtection="0">
      <alignment vertical="center"/>
    </xf>
    <xf numFmtId="0" fontId="13" fillId="8" borderId="0" applyNumberFormat="0" applyBorder="0" applyAlignment="0" applyProtection="0">
      <alignment vertical="center"/>
    </xf>
    <xf numFmtId="0" fontId="11" fillId="34" borderId="0" applyNumberFormat="0" applyBorder="0" applyAlignment="0" applyProtection="0">
      <alignment vertical="center"/>
    </xf>
    <xf numFmtId="0" fontId="13" fillId="35" borderId="0" applyNumberFormat="0" applyBorder="0" applyAlignment="0" applyProtection="0">
      <alignment vertical="center"/>
    </xf>
    <xf numFmtId="0" fontId="0" fillId="0" borderId="0">
      <alignment vertical="center"/>
    </xf>
  </cellStyleXfs>
  <cellXfs count="49">
    <xf numFmtId="0" fontId="0" fillId="0" borderId="0" xfId="0"/>
    <xf numFmtId="0" fontId="1" fillId="0" borderId="0" xfId="0" applyFont="1" applyFill="1" applyAlignment="1">
      <alignment vertical="center"/>
    </xf>
    <xf numFmtId="0" fontId="0" fillId="0" borderId="0" xfId="0" applyFont="1" applyFill="1"/>
    <xf numFmtId="0" fontId="2" fillId="0" borderId="0" xfId="0" applyFont="1" applyFill="1" applyAlignment="1">
      <alignment horizontal="center" vertical="center"/>
    </xf>
    <xf numFmtId="0" fontId="3" fillId="0" borderId="0" xfId="0" applyFont="1" applyFill="1"/>
    <xf numFmtId="0" fontId="0" fillId="0" borderId="0" xfId="0" applyFont="1" applyFill="1" applyAlignment="1">
      <alignment horizontal="right"/>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3" xfId="0" applyFont="1" applyFill="1" applyBorder="1" applyAlignment="1">
      <alignment horizontal="center" wrapText="1"/>
    </xf>
    <xf numFmtId="0" fontId="0" fillId="0" borderId="3" xfId="0" applyFont="1" applyFill="1" applyBorder="1" applyAlignment="1">
      <alignment horizontal="center" vertical="center"/>
    </xf>
    <xf numFmtId="0" fontId="4" fillId="0" borderId="4" xfId="0" applyFont="1" applyFill="1" applyBorder="1" applyAlignment="1">
      <alignment horizontal="center" vertical="center"/>
    </xf>
    <xf numFmtId="3" fontId="5" fillId="2" borderId="5" xfId="0" applyNumberFormat="1" applyFont="1" applyFill="1" applyBorder="1" applyAlignment="1" applyProtection="1">
      <alignment vertical="center"/>
    </xf>
    <xf numFmtId="176" fontId="5" fillId="3" borderId="5" xfId="0" applyNumberFormat="1" applyFont="1" applyFill="1" applyBorder="1" applyAlignment="1" applyProtection="1">
      <alignment vertical="center"/>
      <protection locked="0"/>
    </xf>
    <xf numFmtId="3" fontId="5" fillId="2" borderId="5" xfId="0" applyNumberFormat="1" applyFont="1" applyFill="1" applyBorder="1" applyAlignment="1" applyProtection="1">
      <alignment horizontal="left" vertical="center"/>
    </xf>
    <xf numFmtId="0" fontId="5" fillId="0" borderId="5" xfId="0" applyFont="1" applyFill="1" applyBorder="1" applyAlignment="1">
      <alignment vertical="center"/>
    </xf>
    <xf numFmtId="3" fontId="6" fillId="2" borderId="5" xfId="0" applyNumberFormat="1" applyFont="1" applyFill="1" applyBorder="1" applyAlignment="1" applyProtection="1">
      <alignment horizontal="left" vertical="center"/>
    </xf>
    <xf numFmtId="3" fontId="6" fillId="2" borderId="5" xfId="0" applyNumberFormat="1" applyFont="1" applyFill="1" applyBorder="1" applyAlignment="1" applyProtection="1">
      <alignment vertical="center"/>
    </xf>
    <xf numFmtId="0" fontId="5" fillId="0" borderId="5" xfId="0" applyFont="1" applyBorder="1" applyAlignment="1">
      <alignment horizontal="left" vertical="center"/>
    </xf>
    <xf numFmtId="0" fontId="6" fillId="0" borderId="5" xfId="0" applyFont="1" applyBorder="1" applyAlignment="1">
      <alignment horizontal="left" vertical="center"/>
    </xf>
    <xf numFmtId="0" fontId="7" fillId="0" borderId="5" xfId="49" applyFont="1" applyFill="1" applyBorder="1" applyAlignment="1">
      <alignment vertical="center" wrapText="1"/>
    </xf>
    <xf numFmtId="3" fontId="5" fillId="0" borderId="5" xfId="0" applyNumberFormat="1" applyFont="1" applyFill="1" applyBorder="1" applyAlignment="1" applyProtection="1">
      <alignment horizontal="left" vertical="center"/>
    </xf>
    <xf numFmtId="0" fontId="0" fillId="0" borderId="5" xfId="0" applyFont="1" applyFill="1" applyBorder="1"/>
    <xf numFmtId="0" fontId="1" fillId="0" borderId="5" xfId="0" applyFont="1" applyFill="1" applyBorder="1" applyAlignment="1">
      <alignment horizontal="distributed" vertical="center"/>
    </xf>
    <xf numFmtId="0" fontId="4" fillId="0" borderId="0" xfId="0" applyFont="1" applyFill="1" applyAlignment="1">
      <alignment vertical="center"/>
    </xf>
    <xf numFmtId="0" fontId="0" fillId="0" borderId="0" xfId="0" applyFill="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1" fillId="0" borderId="3" xfId="0" applyFont="1" applyFill="1" applyBorder="1" applyAlignment="1">
      <alignment horizontal="center" vertical="center"/>
    </xf>
    <xf numFmtId="3" fontId="5" fillId="0" borderId="5" xfId="0" applyNumberFormat="1" applyFont="1" applyFill="1" applyBorder="1" applyAlignment="1" applyProtection="1">
      <alignment vertical="center"/>
    </xf>
    <xf numFmtId="3" fontId="6" fillId="0" borderId="5" xfId="0" applyNumberFormat="1" applyFont="1" applyFill="1" applyBorder="1" applyAlignment="1" applyProtection="1">
      <alignment horizontal="left" vertical="center"/>
    </xf>
    <xf numFmtId="0" fontId="9" fillId="0" borderId="5" xfId="0" applyFont="1" applyBorder="1" applyAlignment="1">
      <alignment horizontal="left" vertical="center"/>
    </xf>
    <xf numFmtId="3" fontId="6" fillId="0" borderId="5" xfId="0" applyNumberFormat="1" applyFont="1" applyFill="1" applyBorder="1" applyAlignment="1" applyProtection="1">
      <alignment vertical="center"/>
    </xf>
    <xf numFmtId="0" fontId="6" fillId="0" borderId="5" xfId="49" applyFont="1" applyFill="1" applyBorder="1" applyAlignment="1">
      <alignment vertical="center" wrapText="1"/>
    </xf>
    <xf numFmtId="0" fontId="10" fillId="0" borderId="5" xfId="49" applyFont="1" applyFill="1" applyBorder="1" applyAlignment="1">
      <alignment vertical="center" wrapText="1"/>
    </xf>
    <xf numFmtId="3" fontId="5" fillId="4" borderId="5" xfId="0" applyNumberFormat="1" applyFont="1" applyFill="1" applyBorder="1" applyAlignment="1" applyProtection="1">
      <alignment horizontal="left" vertical="center"/>
    </xf>
    <xf numFmtId="0" fontId="0" fillId="0" borderId="5" xfId="0" applyFill="1" applyBorder="1" applyAlignment="1">
      <alignment vertical="center"/>
    </xf>
    <xf numFmtId="0" fontId="1" fillId="0" borderId="5" xfId="0" applyFont="1" applyFill="1" applyBorder="1" applyAlignment="1">
      <alignment vertical="center"/>
    </xf>
    <xf numFmtId="1" fontId="5" fillId="0" borderId="5" xfId="0" applyNumberFormat="1" applyFont="1" applyFill="1" applyBorder="1" applyAlignment="1" applyProtection="1">
      <alignment vertical="center"/>
      <protection locked="0"/>
    </xf>
    <xf numFmtId="1" fontId="5" fillId="4" borderId="5" xfId="0" applyNumberFormat="1" applyFont="1" applyFill="1" applyBorder="1" applyAlignment="1" applyProtection="1">
      <alignment vertical="center"/>
      <protection locked="0"/>
    </xf>
    <xf numFmtId="0" fontId="0" fillId="2"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5" fillId="2" borderId="5" xfId="0" applyFont="1" applyFill="1" applyBorder="1" applyAlignment="1">
      <alignment vertical="center"/>
    </xf>
    <xf numFmtId="0" fontId="0" fillId="0" borderId="5" xfId="0" applyFont="1" applyFill="1" applyBorder="1" applyAlignment="1">
      <alignment vertical="center"/>
    </xf>
    <xf numFmtId="0" fontId="5" fillId="0" borderId="5" xfId="0" applyFont="1" applyBorder="1" applyAlignment="1">
      <alignment horizontal="righ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741;&#21335;&#21439;-20190219&#20844;&#24335;-2019&#24180;&#22320;&#26041;&#36130;&#25919;&#39044;&#31639;&#34920;&#65288;office2003&#29256;&#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fine"/>
      <sheetName val="封面"/>
      <sheetName val="目录"/>
      <sheetName val="表一"/>
      <sheetName val="表二（新）"/>
      <sheetName val="表二（旧）"/>
      <sheetName val="表三"/>
      <sheetName val="表四"/>
      <sheetName val="表五"/>
      <sheetName val="表六 (1)"/>
      <sheetName val="表六（2)"/>
      <sheetName val="表七 (1)"/>
      <sheetName val="表七(2)"/>
      <sheetName val="表八"/>
      <sheetName val="表九"/>
      <sheetName val="表十"/>
      <sheetName val="表十一"/>
      <sheetName val="表十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D66"/>
  <sheetViews>
    <sheetView showGridLines="0" showZeros="0" tabSelected="1" workbookViewId="0">
      <pane ySplit="3" topLeftCell="A4" activePane="bottomLeft" state="frozen"/>
      <selection/>
      <selection pane="bottomLeft" activeCell="A52" sqref="A52"/>
    </sheetView>
  </sheetViews>
  <sheetFormatPr defaultColWidth="9" defaultRowHeight="14.25" outlineLevelCol="3"/>
  <cols>
    <col min="1" max="1" width="58.875" style="42" customWidth="1"/>
    <col min="2" max="2" width="12.875" style="42" customWidth="1"/>
    <col min="3" max="3" width="10.875" style="42" customWidth="1"/>
    <col min="4" max="4" width="13.75" style="42" customWidth="1"/>
    <col min="5" max="16384" width="9" style="42"/>
  </cols>
  <sheetData>
    <row r="1" ht="36" customHeight="1" spans="1:4">
      <c r="A1" s="3" t="s">
        <v>0</v>
      </c>
      <c r="B1" s="3"/>
      <c r="C1" s="3"/>
      <c r="D1" s="3"/>
    </row>
    <row r="2" ht="18" customHeight="1" spans="4:4">
      <c r="D2" s="43" t="s">
        <v>1</v>
      </c>
    </row>
    <row r="3" ht="35.25" customHeight="1" spans="1:4">
      <c r="A3" s="44" t="s">
        <v>2</v>
      </c>
      <c r="B3" s="45" t="s">
        <v>3</v>
      </c>
      <c r="C3" s="44" t="s">
        <v>4</v>
      </c>
      <c r="D3" s="45" t="s">
        <v>5</v>
      </c>
    </row>
    <row r="4" s="41" customFormat="1" ht="20.1" customHeight="1" spans="1:4">
      <c r="A4" s="13" t="s">
        <v>6</v>
      </c>
      <c r="B4" s="14">
        <f>SUM(B5:B7)</f>
        <v>23</v>
      </c>
      <c r="C4" s="14">
        <f>SUM(C5:C7)</f>
        <v>10</v>
      </c>
      <c r="D4" s="14">
        <f t="shared" ref="D4:D49" si="0">IF(B4=0,"",ROUND(C4/B4*100,1))</f>
        <v>43.5</v>
      </c>
    </row>
    <row r="5" s="41" customFormat="1" ht="20.1" customHeight="1" spans="1:4">
      <c r="A5" s="15" t="s">
        <v>7</v>
      </c>
      <c r="B5" s="46">
        <v>6</v>
      </c>
      <c r="C5" s="46"/>
      <c r="D5" s="14">
        <f t="shared" si="0"/>
        <v>0</v>
      </c>
    </row>
    <row r="6" s="41" customFormat="1" ht="20.1" customHeight="1" spans="1:4">
      <c r="A6" s="15" t="s">
        <v>8</v>
      </c>
      <c r="B6" s="46">
        <v>17</v>
      </c>
      <c r="C6" s="46">
        <v>10</v>
      </c>
      <c r="D6" s="14">
        <f t="shared" si="0"/>
        <v>58.8</v>
      </c>
    </row>
    <row r="7" s="41" customFormat="1" ht="20.1" customHeight="1" spans="1:4">
      <c r="A7" s="17" t="s">
        <v>9</v>
      </c>
      <c r="B7" s="46"/>
      <c r="C7" s="46"/>
      <c r="D7" s="14" t="str">
        <f t="shared" si="0"/>
        <v/>
      </c>
    </row>
    <row r="8" s="41" customFormat="1" ht="20.1" customHeight="1" spans="1:4">
      <c r="A8" s="13" t="s">
        <v>10</v>
      </c>
      <c r="B8" s="14">
        <f>SUM(B9:B11)</f>
        <v>4536</v>
      </c>
      <c r="C8" s="14">
        <f>SUM(C9:C11)</f>
        <v>8298</v>
      </c>
      <c r="D8" s="14">
        <f t="shared" si="0"/>
        <v>182.9</v>
      </c>
    </row>
    <row r="9" s="41" customFormat="1" ht="20.1" customHeight="1" spans="1:4">
      <c r="A9" s="15" t="s">
        <v>11</v>
      </c>
      <c r="B9" s="46">
        <v>4536</v>
      </c>
      <c r="C9" s="46">
        <v>8298</v>
      </c>
      <c r="D9" s="14">
        <f t="shared" si="0"/>
        <v>182.9</v>
      </c>
    </row>
    <row r="10" s="41" customFormat="1" ht="20.1" customHeight="1" spans="1:4">
      <c r="A10" s="17" t="s">
        <v>12</v>
      </c>
      <c r="B10" s="46"/>
      <c r="C10" s="46"/>
      <c r="D10" s="14" t="str">
        <f t="shared" si="0"/>
        <v/>
      </c>
    </row>
    <row r="11" s="41" customFormat="1" ht="20.1" customHeight="1" spans="1:4">
      <c r="A11" s="17" t="s">
        <v>13</v>
      </c>
      <c r="B11" s="46"/>
      <c r="C11" s="46"/>
      <c r="D11" s="14" t="str">
        <f t="shared" si="0"/>
        <v/>
      </c>
    </row>
    <row r="12" s="41" customFormat="1" ht="20.1" customHeight="1" spans="1:4">
      <c r="A12" s="13" t="s">
        <v>14</v>
      </c>
      <c r="B12" s="14">
        <f>SUM(B13:B14)</f>
        <v>0</v>
      </c>
      <c r="C12" s="14">
        <f>SUM(C13:C14)</f>
        <v>0</v>
      </c>
      <c r="D12" s="14" t="str">
        <f t="shared" si="0"/>
        <v/>
      </c>
    </row>
    <row r="13" s="41" customFormat="1" ht="20.1" customHeight="1" spans="1:4">
      <c r="A13" s="13" t="s">
        <v>15</v>
      </c>
      <c r="B13" s="46"/>
      <c r="C13" s="46"/>
      <c r="D13" s="14" t="str">
        <f t="shared" si="0"/>
        <v/>
      </c>
    </row>
    <row r="14" s="41" customFormat="1" ht="20.1" customHeight="1" spans="1:4">
      <c r="A14" s="13" t="s">
        <v>16</v>
      </c>
      <c r="B14" s="46"/>
      <c r="C14" s="46"/>
      <c r="D14" s="14" t="str">
        <f t="shared" si="0"/>
        <v/>
      </c>
    </row>
    <row r="15" s="41" customFormat="1" ht="20.1" customHeight="1" spans="1:4">
      <c r="A15" s="13" t="s">
        <v>17</v>
      </c>
      <c r="B15" s="14">
        <f>SUM(B16:B24)</f>
        <v>79363</v>
      </c>
      <c r="C15" s="14">
        <f>SUM(C16:C24)</f>
        <v>78870</v>
      </c>
      <c r="D15" s="14">
        <f t="shared" si="0"/>
        <v>99.4</v>
      </c>
    </row>
    <row r="16" s="41" customFormat="1" ht="20.1" customHeight="1" spans="1:4">
      <c r="A16" s="13" t="s">
        <v>18</v>
      </c>
      <c r="B16" s="46">
        <v>77363</v>
      </c>
      <c r="C16" s="46">
        <v>44070</v>
      </c>
      <c r="D16" s="14">
        <f t="shared" si="0"/>
        <v>57</v>
      </c>
    </row>
    <row r="17" s="41" customFormat="1" ht="20.1" customHeight="1" spans="1:4">
      <c r="A17" s="13" t="s">
        <v>19</v>
      </c>
      <c r="B17" s="13"/>
      <c r="C17" s="13">
        <v>1100</v>
      </c>
      <c r="D17" s="14" t="str">
        <f t="shared" si="0"/>
        <v/>
      </c>
    </row>
    <row r="18" s="41" customFormat="1" ht="20.1" customHeight="1" spans="1:4">
      <c r="A18" s="13" t="s">
        <v>20</v>
      </c>
      <c r="B18" s="46"/>
      <c r="C18" s="46">
        <v>300</v>
      </c>
      <c r="D18" s="14" t="str">
        <f t="shared" si="0"/>
        <v/>
      </c>
    </row>
    <row r="19" s="41" customFormat="1" ht="20.1" customHeight="1" spans="1:4">
      <c r="A19" s="18" t="s">
        <v>21</v>
      </c>
      <c r="B19" s="46">
        <v>2000</v>
      </c>
      <c r="C19" s="46">
        <v>1000</v>
      </c>
      <c r="D19" s="14">
        <f t="shared" si="0"/>
        <v>50</v>
      </c>
    </row>
    <row r="20" s="41" customFormat="1" ht="20.1" customHeight="1" spans="1:4">
      <c r="A20" s="13" t="s">
        <v>22</v>
      </c>
      <c r="B20" s="46"/>
      <c r="C20" s="46"/>
      <c r="D20" s="14" t="str">
        <f t="shared" si="0"/>
        <v/>
      </c>
    </row>
    <row r="21" ht="20.1" customHeight="1" spans="1:4">
      <c r="A21" s="18" t="s">
        <v>23</v>
      </c>
      <c r="B21" s="16"/>
      <c r="C21" s="16">
        <v>13000</v>
      </c>
      <c r="D21" s="14" t="str">
        <f t="shared" si="0"/>
        <v/>
      </c>
    </row>
    <row r="22" ht="20.1" customHeight="1" spans="1:4">
      <c r="A22" s="18" t="s">
        <v>24</v>
      </c>
      <c r="B22" s="16"/>
      <c r="C22" s="16">
        <v>19400</v>
      </c>
      <c r="D22" s="14" t="str">
        <f t="shared" si="0"/>
        <v/>
      </c>
    </row>
    <row r="23" ht="20.1" customHeight="1" spans="1:4">
      <c r="A23" s="18" t="s">
        <v>25</v>
      </c>
      <c r="B23" s="47"/>
      <c r="C23" s="47"/>
      <c r="D23" s="14" t="str">
        <f t="shared" si="0"/>
        <v/>
      </c>
    </row>
    <row r="24" ht="20.1" customHeight="1" spans="1:4">
      <c r="A24" s="18" t="s">
        <v>26</v>
      </c>
      <c r="B24" s="47"/>
      <c r="C24" s="47"/>
      <c r="D24" s="14" t="str">
        <f t="shared" si="0"/>
        <v/>
      </c>
    </row>
    <row r="25" ht="20.1" customHeight="1" spans="1:4">
      <c r="A25" s="13" t="s">
        <v>27</v>
      </c>
      <c r="B25" s="14">
        <f>SUM(B26:B30)</f>
        <v>220</v>
      </c>
      <c r="C25" s="14">
        <f>SUM(C26:C30)</f>
        <v>326</v>
      </c>
      <c r="D25" s="14">
        <f t="shared" si="0"/>
        <v>148.2</v>
      </c>
    </row>
    <row r="26" ht="20.1" customHeight="1" spans="1:4">
      <c r="A26" s="18" t="s">
        <v>28</v>
      </c>
      <c r="B26" s="47">
        <v>220</v>
      </c>
      <c r="C26" s="47">
        <v>326</v>
      </c>
      <c r="D26" s="14">
        <f t="shared" si="0"/>
        <v>148.2</v>
      </c>
    </row>
    <row r="27" ht="20.1" customHeight="1" spans="1:4">
      <c r="A27" s="19" t="s">
        <v>29</v>
      </c>
      <c r="B27" s="47"/>
      <c r="C27" s="47"/>
      <c r="D27" s="14" t="str">
        <f t="shared" si="0"/>
        <v/>
      </c>
    </row>
    <row r="28" ht="20.1" customHeight="1" spans="1:4">
      <c r="A28" s="20" t="s">
        <v>30</v>
      </c>
      <c r="B28" s="47"/>
      <c r="C28" s="47"/>
      <c r="D28" s="14" t="str">
        <f t="shared" si="0"/>
        <v/>
      </c>
    </row>
    <row r="29" ht="20.1" customHeight="1" spans="1:4">
      <c r="A29" s="21" t="s">
        <v>31</v>
      </c>
      <c r="B29" s="47"/>
      <c r="C29" s="47"/>
      <c r="D29" s="14" t="str">
        <f t="shared" si="0"/>
        <v/>
      </c>
    </row>
    <row r="30" ht="20.1" customHeight="1" spans="1:4">
      <c r="A30" s="21" t="s">
        <v>32</v>
      </c>
      <c r="B30" s="47"/>
      <c r="C30" s="47"/>
      <c r="D30" s="14" t="str">
        <f t="shared" si="0"/>
        <v/>
      </c>
    </row>
    <row r="31" ht="20.1" customHeight="1" spans="1:4">
      <c r="A31" s="22" t="s">
        <v>33</v>
      </c>
      <c r="B31" s="14">
        <f>SUM(B32:B41)</f>
        <v>0</v>
      </c>
      <c r="C31" s="14">
        <f>SUM(C32:C41)</f>
        <v>0</v>
      </c>
      <c r="D31" s="14" t="str">
        <f t="shared" si="0"/>
        <v/>
      </c>
    </row>
    <row r="32" ht="20.1" customHeight="1" spans="1:4">
      <c r="A32" s="20" t="s">
        <v>34</v>
      </c>
      <c r="B32" s="47"/>
      <c r="C32" s="47"/>
      <c r="D32" s="14" t="str">
        <f t="shared" si="0"/>
        <v/>
      </c>
    </row>
    <row r="33" ht="20.1" customHeight="1" spans="1:4">
      <c r="A33" s="20" t="s">
        <v>35</v>
      </c>
      <c r="B33" s="47"/>
      <c r="C33" s="47"/>
      <c r="D33" s="14" t="str">
        <f t="shared" si="0"/>
        <v/>
      </c>
    </row>
    <row r="34" ht="20.1" customHeight="1" spans="1:4">
      <c r="A34" s="20" t="s">
        <v>36</v>
      </c>
      <c r="B34" s="47"/>
      <c r="C34" s="47"/>
      <c r="D34" s="14" t="str">
        <f t="shared" si="0"/>
        <v/>
      </c>
    </row>
    <row r="35" s="25" customFormat="1" ht="20.1" customHeight="1" spans="1:4">
      <c r="A35" s="19" t="s">
        <v>37</v>
      </c>
      <c r="B35" s="47"/>
      <c r="C35" s="47"/>
      <c r="D35" s="14" t="str">
        <f t="shared" si="0"/>
        <v/>
      </c>
    </row>
    <row r="36" ht="20.1" customHeight="1" spans="1:4">
      <c r="A36" s="19" t="s">
        <v>38</v>
      </c>
      <c r="B36" s="47"/>
      <c r="C36" s="47"/>
      <c r="D36" s="14" t="str">
        <f t="shared" si="0"/>
        <v/>
      </c>
    </row>
    <row r="37" ht="20.1" customHeight="1" spans="1:4">
      <c r="A37" s="19" t="s">
        <v>39</v>
      </c>
      <c r="B37" s="47"/>
      <c r="C37" s="47"/>
      <c r="D37" s="14" t="str">
        <f t="shared" si="0"/>
        <v/>
      </c>
    </row>
    <row r="38" ht="20.1" customHeight="1" spans="1:4">
      <c r="A38" s="20" t="s">
        <v>40</v>
      </c>
      <c r="B38" s="47"/>
      <c r="C38" s="47"/>
      <c r="D38" s="14" t="str">
        <f t="shared" si="0"/>
        <v/>
      </c>
    </row>
    <row r="39" ht="20.1" customHeight="1" spans="1:4">
      <c r="A39" s="20" t="s">
        <v>41</v>
      </c>
      <c r="B39" s="47"/>
      <c r="C39" s="47"/>
      <c r="D39" s="14" t="str">
        <f t="shared" si="0"/>
        <v/>
      </c>
    </row>
    <row r="40" ht="20.1" customHeight="1" spans="1:4">
      <c r="A40" s="20" t="s">
        <v>42</v>
      </c>
      <c r="B40" s="47"/>
      <c r="C40" s="47"/>
      <c r="D40" s="14" t="str">
        <f t="shared" si="0"/>
        <v/>
      </c>
    </row>
    <row r="41" ht="20.1" customHeight="1" spans="1:4">
      <c r="A41" s="20" t="s">
        <v>43</v>
      </c>
      <c r="B41" s="47"/>
      <c r="C41" s="47"/>
      <c r="D41" s="14" t="str">
        <f t="shared" si="0"/>
        <v/>
      </c>
    </row>
    <row r="42" ht="20.1" customHeight="1" spans="1:4">
      <c r="A42" s="22" t="s">
        <v>44</v>
      </c>
      <c r="B42" s="14">
        <f>SUM(B43)</f>
        <v>0</v>
      </c>
      <c r="C42" s="14">
        <f>SUM(C43)</f>
        <v>0</v>
      </c>
      <c r="D42" s="14" t="str">
        <f t="shared" si="0"/>
        <v/>
      </c>
    </row>
    <row r="43" ht="20.1" customHeight="1" spans="1:4">
      <c r="A43" s="19" t="s">
        <v>45</v>
      </c>
      <c r="B43" s="47"/>
      <c r="C43" s="47"/>
      <c r="D43" s="14" t="str">
        <f t="shared" si="0"/>
        <v/>
      </c>
    </row>
    <row r="44" ht="20.1" customHeight="1" spans="1:4">
      <c r="A44" s="22" t="s">
        <v>46</v>
      </c>
      <c r="B44" s="14">
        <f>SUM(B45:B47)</f>
        <v>491</v>
      </c>
      <c r="C44" s="14">
        <f>SUM(C45:C47)</f>
        <v>454</v>
      </c>
      <c r="D44" s="14">
        <f t="shared" si="0"/>
        <v>92.5</v>
      </c>
    </row>
    <row r="45" ht="20.1" customHeight="1" spans="1:4">
      <c r="A45" s="19" t="s">
        <v>47</v>
      </c>
      <c r="B45" s="47"/>
      <c r="C45" s="47"/>
      <c r="D45" s="14" t="str">
        <f t="shared" si="0"/>
        <v/>
      </c>
    </row>
    <row r="46" ht="20.1" customHeight="1" spans="1:4">
      <c r="A46" s="19" t="s">
        <v>48</v>
      </c>
      <c r="B46" s="47"/>
      <c r="C46" s="47"/>
      <c r="D46" s="14" t="str">
        <f t="shared" si="0"/>
        <v/>
      </c>
    </row>
    <row r="47" ht="20.1" customHeight="1" spans="1:4">
      <c r="A47" s="20" t="s">
        <v>49</v>
      </c>
      <c r="B47" s="48">
        <v>491</v>
      </c>
      <c r="C47" s="47">
        <v>454</v>
      </c>
      <c r="D47" s="14">
        <f t="shared" si="0"/>
        <v>92.5</v>
      </c>
    </row>
    <row r="48" ht="20.1" customHeight="1" spans="1:4">
      <c r="A48" s="22" t="s">
        <v>50</v>
      </c>
      <c r="B48" s="47">
        <v>731</v>
      </c>
      <c r="C48" s="47">
        <v>1551</v>
      </c>
      <c r="D48" s="14">
        <f t="shared" si="0"/>
        <v>212.2</v>
      </c>
    </row>
    <row r="49" ht="20.1" customHeight="1" spans="1:4">
      <c r="A49" s="22" t="s">
        <v>51</v>
      </c>
      <c r="B49" s="47"/>
      <c r="C49" s="47"/>
      <c r="D49" s="14" t="str">
        <f t="shared" si="0"/>
        <v/>
      </c>
    </row>
    <row r="50" ht="20.1" customHeight="1" spans="1:4">
      <c r="A50" s="22"/>
      <c r="B50" s="47"/>
      <c r="C50" s="47"/>
      <c r="D50" s="47"/>
    </row>
    <row r="51" ht="20.1" customHeight="1" spans="1:4">
      <c r="A51" s="24"/>
      <c r="B51" s="47"/>
      <c r="C51" s="47"/>
      <c r="D51" s="47"/>
    </row>
    <row r="52" ht="20.1" customHeight="1" spans="1:4">
      <c r="A52" s="24" t="s">
        <v>52</v>
      </c>
      <c r="B52" s="14">
        <f>SUM(B4,B8,B12,B15,B25,B31,B42,B44,B48:B49)</f>
        <v>85364</v>
      </c>
      <c r="C52" s="14">
        <f>SUM(C4,C8,C12,C15,C25,C31,C42,C44,C48:C49)</f>
        <v>89509</v>
      </c>
      <c r="D52" s="14">
        <f t="shared" ref="D52:D62" si="1">IF(B52=0,"",ROUND(C52/B52*100,1))</f>
        <v>104.9</v>
      </c>
    </row>
    <row r="53" ht="20.1" customHeight="1" spans="1:4">
      <c r="A53" s="38" t="s">
        <v>53</v>
      </c>
      <c r="B53" s="14">
        <f>SUM(B54,B57:B59,B62)</f>
        <v>55578</v>
      </c>
      <c r="C53" s="14">
        <f>SUM(C54,C57:C59,C62)</f>
        <v>11380</v>
      </c>
      <c r="D53" s="14">
        <f t="shared" si="1"/>
        <v>20.5</v>
      </c>
    </row>
    <row r="54" ht="20.1" customHeight="1" spans="1:4">
      <c r="A54" s="16" t="s">
        <v>54</v>
      </c>
      <c r="B54" s="14">
        <f>SUM(B55:B56)</f>
        <v>25</v>
      </c>
      <c r="C54" s="14">
        <f>SUM(C55:C56)</f>
        <v>0</v>
      </c>
      <c r="D54" s="14">
        <f t="shared" si="1"/>
        <v>0</v>
      </c>
    </row>
    <row r="55" ht="20.1" customHeight="1" spans="1:4">
      <c r="A55" s="16" t="s">
        <v>55</v>
      </c>
      <c r="B55" s="47"/>
      <c r="C55" s="47"/>
      <c r="D55" s="14" t="str">
        <f t="shared" si="1"/>
        <v/>
      </c>
    </row>
    <row r="56" ht="20.1" customHeight="1" spans="1:4">
      <c r="A56" s="16" t="s">
        <v>56</v>
      </c>
      <c r="B56" s="47">
        <v>25</v>
      </c>
      <c r="C56" s="47"/>
      <c r="D56" s="14">
        <f t="shared" si="1"/>
        <v>0</v>
      </c>
    </row>
    <row r="57" ht="20.1" customHeight="1" spans="1:4">
      <c r="A57" s="16" t="s">
        <v>57</v>
      </c>
      <c r="B57" s="47">
        <v>50474</v>
      </c>
      <c r="C57" s="47">
        <v>10000</v>
      </c>
      <c r="D57" s="14">
        <f t="shared" si="1"/>
        <v>19.8</v>
      </c>
    </row>
    <row r="58" ht="20.1" customHeight="1" spans="1:4">
      <c r="A58" s="16" t="s">
        <v>58</v>
      </c>
      <c r="B58" s="47">
        <v>4279</v>
      </c>
      <c r="C58" s="47"/>
      <c r="D58" s="14">
        <f t="shared" si="1"/>
        <v>0</v>
      </c>
    </row>
    <row r="59" ht="20.1" customHeight="1" spans="1:4">
      <c r="A59" s="39" t="s">
        <v>59</v>
      </c>
      <c r="B59" s="14">
        <f>SUM(B60:B61)</f>
        <v>800</v>
      </c>
      <c r="C59" s="14">
        <f>SUM(C60:C61)</f>
        <v>1380</v>
      </c>
      <c r="D59" s="14">
        <f t="shared" si="1"/>
        <v>172.5</v>
      </c>
    </row>
    <row r="60" ht="20.1" customHeight="1" spans="1:4">
      <c r="A60" s="40" t="s">
        <v>60</v>
      </c>
      <c r="B60" s="47">
        <v>800</v>
      </c>
      <c r="C60" s="47">
        <v>1380</v>
      </c>
      <c r="D60" s="14">
        <f t="shared" si="1"/>
        <v>172.5</v>
      </c>
    </row>
    <row r="61" ht="20.1" customHeight="1" spans="1:4">
      <c r="A61" s="40" t="s">
        <v>61</v>
      </c>
      <c r="B61" s="47"/>
      <c r="C61" s="47"/>
      <c r="D61" s="14" t="str">
        <f t="shared" si="1"/>
        <v/>
      </c>
    </row>
    <row r="62" ht="20.1" customHeight="1" spans="1:4">
      <c r="A62" s="39" t="s">
        <v>62</v>
      </c>
      <c r="B62" s="47"/>
      <c r="C62" s="47"/>
      <c r="D62" s="14" t="str">
        <f t="shared" si="1"/>
        <v/>
      </c>
    </row>
    <row r="63" ht="20.1" customHeight="1" spans="1:4">
      <c r="A63" s="39"/>
      <c r="B63" s="47"/>
      <c r="C63" s="47"/>
      <c r="D63" s="47"/>
    </row>
    <row r="64" ht="20.1" customHeight="1" spans="1:4">
      <c r="A64" s="39"/>
      <c r="B64" s="47"/>
      <c r="C64" s="47"/>
      <c r="D64" s="47"/>
    </row>
    <row r="65" ht="20.1" customHeight="1" spans="1:4">
      <c r="A65" s="24" t="s">
        <v>63</v>
      </c>
      <c r="B65" s="14">
        <f>SUM(B52:B53)</f>
        <v>140942</v>
      </c>
      <c r="C65" s="14">
        <f>SUM(C52:C53)</f>
        <v>100889</v>
      </c>
      <c r="D65" s="14">
        <f>IF(B65=0,"",ROUND(C65/B65*100,1))</f>
        <v>71.6</v>
      </c>
    </row>
    <row r="66" ht="20.1" customHeight="1"/>
  </sheetData>
  <mergeCells count="1">
    <mergeCell ref="A1:D1"/>
  </mergeCells>
  <printOptions horizontalCentered="1"/>
  <pageMargins left="0.46875" right="0.46875" top="0.388888888888889" bottom="0.279166666666667" header="0.11875" footer="0.11875"/>
  <pageSetup paperSize="9" scale="65"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B291"/>
  <sheetViews>
    <sheetView showGridLines="0" showZeros="0" workbookViewId="0">
      <pane ySplit="4" topLeftCell="A5" activePane="bottomLeft" state="frozen"/>
      <selection/>
      <selection pane="bottomLeft" activeCell="G12" sqref="G12"/>
    </sheetView>
  </sheetViews>
  <sheetFormatPr defaultColWidth="9" defaultRowHeight="14.25" outlineLevelCol="1"/>
  <cols>
    <col min="1" max="1" width="67.75" style="26" customWidth="1"/>
    <col min="2" max="2" width="15.625" style="26" customWidth="1"/>
    <col min="3" max="16384" width="9" style="26"/>
  </cols>
  <sheetData>
    <row r="1" ht="40" customHeight="1" spans="1:2">
      <c r="A1" s="3" t="s">
        <v>64</v>
      </c>
      <c r="B1" s="3"/>
    </row>
    <row r="2" customHeight="1" spans="2:2">
      <c r="B2" s="26" t="s">
        <v>1</v>
      </c>
    </row>
    <row r="3" ht="31.5" customHeight="1" spans="1:2">
      <c r="A3" s="27" t="s">
        <v>65</v>
      </c>
      <c r="B3" s="28"/>
    </row>
    <row r="4" ht="19.5" customHeight="1" spans="1:2">
      <c r="A4" s="29" t="s">
        <v>66</v>
      </c>
      <c r="B4" s="29" t="s">
        <v>4</v>
      </c>
    </row>
    <row r="5" ht="20.1" customHeight="1" spans="1:2">
      <c r="A5" s="30" t="s">
        <v>6</v>
      </c>
      <c r="B5" s="14">
        <f>SUM(B6,B11,B15)</f>
        <v>10</v>
      </c>
    </row>
    <row r="6" ht="20.1" customHeight="1" spans="1:2">
      <c r="A6" s="15" t="s">
        <v>7</v>
      </c>
      <c r="B6" s="14">
        <f>SUM(B7:B10)</f>
        <v>0</v>
      </c>
    </row>
    <row r="7" ht="20.1" customHeight="1" spans="1:2">
      <c r="A7" s="22" t="s">
        <v>67</v>
      </c>
      <c r="B7" s="16"/>
    </row>
    <row r="8" ht="20.1" customHeight="1" spans="1:2">
      <c r="A8" s="22" t="s">
        <v>68</v>
      </c>
      <c r="B8" s="16"/>
    </row>
    <row r="9" ht="20.1" customHeight="1" spans="1:2">
      <c r="A9" s="31" t="s">
        <v>69</v>
      </c>
      <c r="B9" s="16"/>
    </row>
    <row r="10" ht="20.1" customHeight="1" spans="1:2">
      <c r="A10" s="22" t="s">
        <v>70</v>
      </c>
      <c r="B10" s="16"/>
    </row>
    <row r="11" ht="20.1" customHeight="1" spans="1:2">
      <c r="A11" s="15" t="s">
        <v>8</v>
      </c>
      <c r="B11" s="14">
        <f>SUM(B12:B14)</f>
        <v>10</v>
      </c>
    </row>
    <row r="12" ht="20.1" customHeight="1" spans="1:2">
      <c r="A12" s="17" t="s">
        <v>71</v>
      </c>
      <c r="B12" s="16"/>
    </row>
    <row r="13" ht="20.1" customHeight="1" spans="1:2">
      <c r="A13" s="17" t="s">
        <v>72</v>
      </c>
      <c r="B13" s="16"/>
    </row>
    <row r="14" ht="20.1" customHeight="1" spans="1:2">
      <c r="A14" s="17" t="s">
        <v>73</v>
      </c>
      <c r="B14" s="16">
        <v>10</v>
      </c>
    </row>
    <row r="15" ht="20.1" customHeight="1" spans="1:2">
      <c r="A15" s="17" t="s">
        <v>9</v>
      </c>
      <c r="B15" s="14">
        <f>SUM(B16:B17)</f>
        <v>0</v>
      </c>
    </row>
    <row r="16" ht="20.1" customHeight="1" spans="1:2">
      <c r="A16" s="21" t="s">
        <v>74</v>
      </c>
      <c r="B16" s="16"/>
    </row>
    <row r="17" ht="20.1" customHeight="1" spans="1:2">
      <c r="A17" s="21" t="s">
        <v>75</v>
      </c>
      <c r="B17" s="16"/>
    </row>
    <row r="18" ht="20.1" customHeight="1" spans="1:2">
      <c r="A18" s="30" t="s">
        <v>10</v>
      </c>
      <c r="B18" s="14">
        <f>SUM(B19,B23,B27)</f>
        <v>8298</v>
      </c>
    </row>
    <row r="19" ht="20.1" customHeight="1" spans="1:2">
      <c r="A19" s="22" t="s">
        <v>11</v>
      </c>
      <c r="B19" s="14">
        <f>SUM(B20:B22)</f>
        <v>8298</v>
      </c>
    </row>
    <row r="20" ht="20.1" customHeight="1" spans="1:2">
      <c r="A20" s="22" t="s">
        <v>76</v>
      </c>
      <c r="B20" s="16">
        <v>8298</v>
      </c>
    </row>
    <row r="21" ht="20.1" customHeight="1" spans="1:2">
      <c r="A21" s="22" t="s">
        <v>77</v>
      </c>
      <c r="B21" s="16"/>
    </row>
    <row r="22" ht="20.1" customHeight="1" spans="1:2">
      <c r="A22" s="22" t="s">
        <v>78</v>
      </c>
      <c r="B22" s="16"/>
    </row>
    <row r="23" ht="20.1" customHeight="1" spans="1:2">
      <c r="A23" s="31" t="s">
        <v>12</v>
      </c>
      <c r="B23" s="14">
        <f>SUM(B24:B26)</f>
        <v>0</v>
      </c>
    </row>
    <row r="24" ht="20.1" customHeight="1" spans="1:2">
      <c r="A24" s="22" t="s">
        <v>76</v>
      </c>
      <c r="B24" s="16"/>
    </row>
    <row r="25" ht="20.1" customHeight="1" spans="1:2">
      <c r="A25" s="22" t="s">
        <v>77</v>
      </c>
      <c r="B25" s="16"/>
    </row>
    <row r="26" ht="20.1" customHeight="1" spans="1:2">
      <c r="A26" s="19" t="s">
        <v>79</v>
      </c>
      <c r="B26" s="16"/>
    </row>
    <row r="27" ht="20.1" customHeight="1" spans="1:2">
      <c r="A27" s="17" t="s">
        <v>13</v>
      </c>
      <c r="B27" s="14">
        <f>SUM(B28:B29)</f>
        <v>0</v>
      </c>
    </row>
    <row r="28" ht="20.1" customHeight="1" spans="1:2">
      <c r="A28" s="21" t="s">
        <v>77</v>
      </c>
      <c r="B28" s="16"/>
    </row>
    <row r="29" ht="20.1" customHeight="1" spans="1:2">
      <c r="A29" s="21" t="s">
        <v>80</v>
      </c>
      <c r="B29" s="16"/>
    </row>
    <row r="30" ht="20.1" customHeight="1" spans="1:2">
      <c r="A30" s="30" t="s">
        <v>14</v>
      </c>
      <c r="B30" s="14">
        <f>SUM(B31:B32)</f>
        <v>0</v>
      </c>
    </row>
    <row r="31" ht="20.1" customHeight="1" spans="1:2">
      <c r="A31" s="30" t="s">
        <v>15</v>
      </c>
      <c r="B31" s="16"/>
    </row>
    <row r="32" ht="20.1" customHeight="1" spans="1:2">
      <c r="A32" s="30" t="s">
        <v>16</v>
      </c>
      <c r="B32" s="14">
        <f>SUM(B33:B36)</f>
        <v>0</v>
      </c>
    </row>
    <row r="33" ht="20.1" customHeight="1" spans="1:2">
      <c r="A33" s="30" t="s">
        <v>81</v>
      </c>
      <c r="B33" s="16"/>
    </row>
    <row r="34" ht="20.1" customHeight="1" spans="1:2">
      <c r="A34" s="30" t="s">
        <v>82</v>
      </c>
      <c r="B34" s="16"/>
    </row>
    <row r="35" ht="20.1" customHeight="1" spans="1:2">
      <c r="A35" s="30" t="s">
        <v>83</v>
      </c>
      <c r="B35" s="16"/>
    </row>
    <row r="36" ht="20.1" customHeight="1" spans="1:2">
      <c r="A36" s="30" t="s">
        <v>84</v>
      </c>
      <c r="B36" s="16"/>
    </row>
    <row r="37" ht="20.1" customHeight="1" spans="1:2">
      <c r="A37" s="30" t="s">
        <v>17</v>
      </c>
      <c r="B37" s="14">
        <f>SUM(B38,B51,B55:B56,B62,B66,B70,B74,B80)</f>
        <v>78870</v>
      </c>
    </row>
    <row r="38" s="25" customFormat="1" ht="20.1" customHeight="1" spans="1:2">
      <c r="A38" s="30" t="s">
        <v>18</v>
      </c>
      <c r="B38" s="14">
        <f>SUM(B39:B50)</f>
        <v>44070</v>
      </c>
    </row>
    <row r="39" ht="20.1" customHeight="1" spans="1:2">
      <c r="A39" s="19" t="s">
        <v>85</v>
      </c>
      <c r="B39" s="16">
        <v>15948</v>
      </c>
    </row>
    <row r="40" ht="20.1" customHeight="1" spans="1:2">
      <c r="A40" s="19" t="s">
        <v>86</v>
      </c>
      <c r="B40" s="16">
        <v>8600</v>
      </c>
    </row>
    <row r="41" ht="20.1" customHeight="1" spans="1:2">
      <c r="A41" s="19" t="s">
        <v>87</v>
      </c>
      <c r="B41" s="16"/>
    </row>
    <row r="42" ht="20.1" customHeight="1" spans="1:2">
      <c r="A42" s="19" t="s">
        <v>88</v>
      </c>
      <c r="B42" s="16">
        <v>1600</v>
      </c>
    </row>
    <row r="43" ht="20.1" customHeight="1" spans="1:2">
      <c r="A43" s="19" t="s">
        <v>89</v>
      </c>
      <c r="B43" s="16"/>
    </row>
    <row r="44" ht="20.1" customHeight="1" spans="1:2">
      <c r="A44" s="19" t="s">
        <v>90</v>
      </c>
      <c r="B44" s="16"/>
    </row>
    <row r="45" ht="20.1" customHeight="1" spans="1:2">
      <c r="A45" s="19" t="s">
        <v>91</v>
      </c>
      <c r="B45" s="16"/>
    </row>
    <row r="46" ht="20.1" customHeight="1" spans="1:2">
      <c r="A46" s="19" t="s">
        <v>92</v>
      </c>
      <c r="B46" s="16"/>
    </row>
    <row r="47" ht="20.1" customHeight="1" spans="1:2">
      <c r="A47" s="19" t="s">
        <v>93</v>
      </c>
      <c r="B47" s="16">
        <v>6800</v>
      </c>
    </row>
    <row r="48" ht="20.1" customHeight="1" spans="1:2">
      <c r="A48" s="32" t="s">
        <v>94</v>
      </c>
      <c r="B48" s="16">
        <v>10800</v>
      </c>
    </row>
    <row r="49" ht="20.1" customHeight="1" spans="1:2">
      <c r="A49" s="32" t="s">
        <v>95</v>
      </c>
      <c r="B49" s="16"/>
    </row>
    <row r="50" ht="20.1" customHeight="1" spans="1:2">
      <c r="A50" s="19" t="s">
        <v>96</v>
      </c>
      <c r="B50" s="16">
        <v>322</v>
      </c>
    </row>
    <row r="51" ht="20.1" customHeight="1" spans="1:2">
      <c r="A51" s="30" t="s">
        <v>19</v>
      </c>
      <c r="B51" s="14">
        <f>SUM(B52:B54)</f>
        <v>1100</v>
      </c>
    </row>
    <row r="52" ht="20.1" customHeight="1" spans="1:2">
      <c r="A52" s="19" t="s">
        <v>85</v>
      </c>
      <c r="B52" s="16">
        <v>600</v>
      </c>
    </row>
    <row r="53" ht="20.1" customHeight="1" spans="1:2">
      <c r="A53" s="19" t="s">
        <v>86</v>
      </c>
      <c r="B53" s="16">
        <v>400</v>
      </c>
    </row>
    <row r="54" ht="20.1" customHeight="1" spans="1:2">
      <c r="A54" s="19" t="s">
        <v>97</v>
      </c>
      <c r="B54" s="16">
        <v>100</v>
      </c>
    </row>
    <row r="55" ht="20.1" customHeight="1" spans="1:2">
      <c r="A55" s="33" t="s">
        <v>98</v>
      </c>
      <c r="B55" s="16">
        <v>300</v>
      </c>
    </row>
    <row r="56" ht="20.1" customHeight="1" spans="1:2">
      <c r="A56" s="33" t="s">
        <v>21</v>
      </c>
      <c r="B56" s="14">
        <f>SUM(B57:B61)</f>
        <v>1000</v>
      </c>
    </row>
    <row r="57" ht="20.1" customHeight="1" spans="1:2">
      <c r="A57" s="19" t="s">
        <v>99</v>
      </c>
      <c r="B57" s="16">
        <v>600</v>
      </c>
    </row>
    <row r="58" ht="20.1" customHeight="1" spans="1:2">
      <c r="A58" s="19" t="s">
        <v>100</v>
      </c>
      <c r="B58" s="16">
        <v>200</v>
      </c>
    </row>
    <row r="59" ht="20.1" customHeight="1" spans="1:2">
      <c r="A59" s="19" t="s">
        <v>101</v>
      </c>
      <c r="B59" s="16"/>
    </row>
    <row r="60" ht="20.1" customHeight="1" spans="1:2">
      <c r="A60" s="19" t="s">
        <v>102</v>
      </c>
      <c r="B60" s="16"/>
    </row>
    <row r="61" ht="20.1" customHeight="1" spans="1:2">
      <c r="A61" s="19" t="s">
        <v>103</v>
      </c>
      <c r="B61" s="16">
        <v>200</v>
      </c>
    </row>
    <row r="62" ht="20.1" customHeight="1" spans="1:2">
      <c r="A62" s="33" t="s">
        <v>104</v>
      </c>
      <c r="B62" s="14">
        <f>SUM(B63:B65)</f>
        <v>0</v>
      </c>
    </row>
    <row r="63" ht="20.1" customHeight="1" spans="1:2">
      <c r="A63" s="30" t="s">
        <v>105</v>
      </c>
      <c r="B63" s="16"/>
    </row>
    <row r="64" ht="20.1" customHeight="1" spans="1:2">
      <c r="A64" s="30" t="s">
        <v>106</v>
      </c>
      <c r="B64" s="16"/>
    </row>
    <row r="65" ht="20.1" customHeight="1" spans="1:2">
      <c r="A65" s="30" t="s">
        <v>107</v>
      </c>
      <c r="B65" s="16"/>
    </row>
    <row r="66" ht="20.1" customHeight="1" spans="1:2">
      <c r="A66" s="18" t="s">
        <v>23</v>
      </c>
      <c r="B66" s="14">
        <f>SUM(B67:B69)</f>
        <v>13000</v>
      </c>
    </row>
    <row r="67" ht="20.1" customHeight="1" spans="1:2">
      <c r="A67" s="21" t="s">
        <v>85</v>
      </c>
      <c r="B67" s="16">
        <v>10000</v>
      </c>
    </row>
    <row r="68" ht="20.1" customHeight="1" spans="1:2">
      <c r="A68" s="21" t="s">
        <v>86</v>
      </c>
      <c r="B68" s="16"/>
    </row>
    <row r="69" ht="20.1" customHeight="1" spans="1:2">
      <c r="A69" s="34" t="s">
        <v>108</v>
      </c>
      <c r="B69" s="16">
        <v>3000</v>
      </c>
    </row>
    <row r="70" ht="20.1" customHeight="1" spans="1:2">
      <c r="A70" s="18" t="s">
        <v>24</v>
      </c>
      <c r="B70" s="14">
        <f>SUM(B71:B73)</f>
        <v>19400</v>
      </c>
    </row>
    <row r="71" ht="20.1" customHeight="1" spans="1:2">
      <c r="A71" s="21" t="s">
        <v>85</v>
      </c>
      <c r="B71" s="16">
        <v>16000</v>
      </c>
    </row>
    <row r="72" ht="20.1" customHeight="1" spans="1:2">
      <c r="A72" s="21" t="s">
        <v>86</v>
      </c>
      <c r="B72" s="16"/>
    </row>
    <row r="73" ht="20.1" customHeight="1" spans="1:2">
      <c r="A73" s="35" t="s">
        <v>109</v>
      </c>
      <c r="B73" s="16">
        <v>3400</v>
      </c>
    </row>
    <row r="74" ht="20.1" customHeight="1" spans="1:2">
      <c r="A74" s="18" t="s">
        <v>25</v>
      </c>
      <c r="B74" s="14">
        <f>SUM(B75:B79)</f>
        <v>0</v>
      </c>
    </row>
    <row r="75" ht="20.1" customHeight="1" spans="1:2">
      <c r="A75" s="21" t="s">
        <v>99</v>
      </c>
      <c r="B75" s="16"/>
    </row>
    <row r="76" ht="20.1" customHeight="1" spans="1:2">
      <c r="A76" s="21" t="s">
        <v>100</v>
      </c>
      <c r="B76" s="16"/>
    </row>
    <row r="77" ht="20.1" customHeight="1" spans="1:2">
      <c r="A77" s="21" t="s">
        <v>101</v>
      </c>
      <c r="B77" s="16"/>
    </row>
    <row r="78" ht="20.1" customHeight="1" spans="1:2">
      <c r="A78" s="21" t="s">
        <v>102</v>
      </c>
      <c r="B78" s="16"/>
    </row>
    <row r="79" ht="20.1" customHeight="1" spans="1:2">
      <c r="A79" s="21" t="s">
        <v>110</v>
      </c>
      <c r="B79" s="16"/>
    </row>
    <row r="80" ht="20.1" customHeight="1" spans="1:2">
      <c r="A80" s="18" t="s">
        <v>26</v>
      </c>
      <c r="B80" s="14">
        <f>SUM(B81:B82)</f>
        <v>0</v>
      </c>
    </row>
    <row r="81" ht="20.1" customHeight="1" spans="1:2">
      <c r="A81" s="21" t="s">
        <v>105</v>
      </c>
      <c r="B81" s="16"/>
    </row>
    <row r="82" ht="20.1" customHeight="1" spans="1:2">
      <c r="A82" s="21" t="s">
        <v>111</v>
      </c>
      <c r="B82" s="16"/>
    </row>
    <row r="83" ht="20.1" customHeight="1" spans="1:2">
      <c r="A83" s="30" t="s">
        <v>27</v>
      </c>
      <c r="B83" s="14">
        <f>SUM(B84,B89,B94,B99,B102)</f>
        <v>326</v>
      </c>
    </row>
    <row r="84" ht="20.1" customHeight="1" spans="1:2">
      <c r="A84" s="20" t="s">
        <v>28</v>
      </c>
      <c r="B84" s="14">
        <f>SUM(B85:B88)</f>
        <v>326</v>
      </c>
    </row>
    <row r="85" ht="20.1" customHeight="1" spans="1:2">
      <c r="A85" s="19" t="s">
        <v>77</v>
      </c>
      <c r="B85" s="16">
        <v>326</v>
      </c>
    </row>
    <row r="86" ht="20.1" customHeight="1" spans="1:2">
      <c r="A86" s="19" t="s">
        <v>112</v>
      </c>
      <c r="B86" s="16"/>
    </row>
    <row r="87" ht="20.1" customHeight="1" spans="1:2">
      <c r="A87" s="19" t="s">
        <v>113</v>
      </c>
      <c r="B87" s="16"/>
    </row>
    <row r="88" ht="20.1" customHeight="1" spans="1:2">
      <c r="A88" s="19" t="s">
        <v>114</v>
      </c>
      <c r="B88" s="16"/>
    </row>
    <row r="89" ht="20.1" customHeight="1" spans="1:2">
      <c r="A89" s="19" t="s">
        <v>29</v>
      </c>
      <c r="B89" s="14">
        <f>SUM(B90:B93)</f>
        <v>0</v>
      </c>
    </row>
    <row r="90" ht="20.1" customHeight="1" spans="1:2">
      <c r="A90" s="19" t="s">
        <v>77</v>
      </c>
      <c r="B90" s="16"/>
    </row>
    <row r="91" ht="20.1" customHeight="1" spans="1:2">
      <c r="A91" s="19" t="s">
        <v>112</v>
      </c>
      <c r="B91" s="16"/>
    </row>
    <row r="92" ht="20.1" customHeight="1" spans="1:2">
      <c r="A92" s="19" t="s">
        <v>115</v>
      </c>
      <c r="B92" s="16"/>
    </row>
    <row r="93" ht="20.1" customHeight="1" spans="1:2">
      <c r="A93" s="19" t="s">
        <v>116</v>
      </c>
      <c r="B93" s="16"/>
    </row>
    <row r="94" ht="20.1" customHeight="1" spans="1:2">
      <c r="A94" s="20" t="s">
        <v>30</v>
      </c>
      <c r="B94" s="14">
        <f>SUM(B95:B98)</f>
        <v>0</v>
      </c>
    </row>
    <row r="95" ht="20.1" customHeight="1" spans="1:2">
      <c r="A95" s="19" t="s">
        <v>117</v>
      </c>
      <c r="B95" s="16"/>
    </row>
    <row r="96" ht="20.1" customHeight="1" spans="1:2">
      <c r="A96" s="19" t="s">
        <v>118</v>
      </c>
      <c r="B96" s="16"/>
    </row>
    <row r="97" ht="20.1" customHeight="1" spans="1:2">
      <c r="A97" s="19" t="s">
        <v>119</v>
      </c>
      <c r="B97" s="16"/>
    </row>
    <row r="98" ht="20.1" customHeight="1" spans="1:2">
      <c r="A98" s="19" t="s">
        <v>120</v>
      </c>
      <c r="B98" s="16"/>
    </row>
    <row r="99" ht="20.1" customHeight="1" spans="1:2">
      <c r="A99" s="21" t="s">
        <v>31</v>
      </c>
      <c r="B99" s="14">
        <f>SUM(B100:B101)</f>
        <v>0</v>
      </c>
    </row>
    <row r="100" ht="20.1" customHeight="1" spans="1:2">
      <c r="A100" s="21" t="s">
        <v>77</v>
      </c>
      <c r="B100" s="16"/>
    </row>
    <row r="101" ht="20.1" customHeight="1" spans="1:2">
      <c r="A101" s="21" t="s">
        <v>121</v>
      </c>
      <c r="B101" s="16"/>
    </row>
    <row r="102" ht="20.1" customHeight="1" spans="1:2">
      <c r="A102" s="21" t="s">
        <v>32</v>
      </c>
      <c r="B102" s="14">
        <f>SUM(B103:B106)</f>
        <v>0</v>
      </c>
    </row>
    <row r="103" ht="20.1" customHeight="1" spans="1:2">
      <c r="A103" s="21" t="s">
        <v>117</v>
      </c>
      <c r="B103" s="16"/>
    </row>
    <row r="104" ht="20.1" customHeight="1" spans="1:2">
      <c r="A104" s="21" t="s">
        <v>118</v>
      </c>
      <c r="B104" s="16"/>
    </row>
    <row r="105" ht="20.1" customHeight="1" spans="1:2">
      <c r="A105" s="21" t="s">
        <v>119</v>
      </c>
      <c r="B105" s="16"/>
    </row>
    <row r="106" ht="20.1" customHeight="1" spans="1:2">
      <c r="A106" s="21" t="s">
        <v>122</v>
      </c>
      <c r="B106" s="16"/>
    </row>
    <row r="107" ht="20.1" customHeight="1" spans="1:2">
      <c r="A107" s="22" t="s">
        <v>33</v>
      </c>
      <c r="B107" s="14">
        <f>SUM(B108,B113,B118,B123,B132,B139,B148,B151,B154:B155)</f>
        <v>0</v>
      </c>
    </row>
    <row r="108" ht="20.1" customHeight="1" spans="1:2">
      <c r="A108" s="20" t="s">
        <v>34</v>
      </c>
      <c r="B108" s="14">
        <f>SUM(B109:B112)</f>
        <v>0</v>
      </c>
    </row>
    <row r="109" ht="20.1" customHeight="1" spans="1:2">
      <c r="A109" s="19" t="s">
        <v>123</v>
      </c>
      <c r="B109" s="16"/>
    </row>
    <row r="110" ht="20.1" customHeight="1" spans="1:2">
      <c r="A110" s="19" t="s">
        <v>124</v>
      </c>
      <c r="B110" s="16"/>
    </row>
    <row r="111" ht="20.1" customHeight="1" spans="1:2">
      <c r="A111" s="19" t="s">
        <v>125</v>
      </c>
      <c r="B111" s="16"/>
    </row>
    <row r="112" ht="20.1" customHeight="1" spans="1:2">
      <c r="A112" s="19" t="s">
        <v>126</v>
      </c>
      <c r="B112" s="16"/>
    </row>
    <row r="113" ht="20.1" customHeight="1" spans="1:2">
      <c r="A113" s="20" t="s">
        <v>35</v>
      </c>
      <c r="B113" s="14">
        <f>SUM(B114:B117)</f>
        <v>0</v>
      </c>
    </row>
    <row r="114" ht="20.1" customHeight="1" spans="1:2">
      <c r="A114" s="19" t="s">
        <v>125</v>
      </c>
      <c r="B114" s="16"/>
    </row>
    <row r="115" ht="20.1" customHeight="1" spans="1:2">
      <c r="A115" s="19" t="s">
        <v>127</v>
      </c>
      <c r="B115" s="16"/>
    </row>
    <row r="116" ht="20.1" customHeight="1" spans="1:2">
      <c r="A116" s="19" t="s">
        <v>128</v>
      </c>
      <c r="B116" s="16"/>
    </row>
    <row r="117" ht="20.1" customHeight="1" spans="1:2">
      <c r="A117" s="19" t="s">
        <v>129</v>
      </c>
      <c r="B117" s="16"/>
    </row>
    <row r="118" ht="20.1" customHeight="1" spans="1:2">
      <c r="A118" s="20" t="s">
        <v>36</v>
      </c>
      <c r="B118" s="14">
        <f>SUM(B119:B122)</f>
        <v>0</v>
      </c>
    </row>
    <row r="119" ht="20.1" customHeight="1" spans="1:2">
      <c r="A119" s="19" t="s">
        <v>130</v>
      </c>
      <c r="B119" s="16"/>
    </row>
    <row r="120" ht="20.1" customHeight="1" spans="1:2">
      <c r="A120" s="19" t="s">
        <v>131</v>
      </c>
      <c r="B120" s="16"/>
    </row>
    <row r="121" ht="20.1" customHeight="1" spans="1:2">
      <c r="A121" s="19" t="s">
        <v>132</v>
      </c>
      <c r="B121" s="16"/>
    </row>
    <row r="122" ht="20.1" customHeight="1" spans="1:2">
      <c r="A122" s="19" t="s">
        <v>133</v>
      </c>
      <c r="B122" s="16"/>
    </row>
    <row r="123" ht="20.1" customHeight="1" spans="1:2">
      <c r="A123" s="19" t="s">
        <v>37</v>
      </c>
      <c r="B123" s="14">
        <f>SUM(B124:B131)</f>
        <v>0</v>
      </c>
    </row>
    <row r="124" ht="20.1" customHeight="1" spans="1:2">
      <c r="A124" s="19" t="s">
        <v>134</v>
      </c>
      <c r="B124" s="16"/>
    </row>
    <row r="125" ht="20.1" customHeight="1" spans="1:2">
      <c r="A125" s="19" t="s">
        <v>135</v>
      </c>
      <c r="B125" s="16"/>
    </row>
    <row r="126" ht="20.1" customHeight="1" spans="1:2">
      <c r="A126" s="19" t="s">
        <v>136</v>
      </c>
      <c r="B126" s="16"/>
    </row>
    <row r="127" ht="20.1" customHeight="1" spans="1:2">
      <c r="A127" s="19" t="s">
        <v>137</v>
      </c>
      <c r="B127" s="16"/>
    </row>
    <row r="128" ht="20.1" customHeight="1" spans="1:2">
      <c r="A128" s="19" t="s">
        <v>138</v>
      </c>
      <c r="B128" s="16"/>
    </row>
    <row r="129" ht="20.1" customHeight="1" spans="1:2">
      <c r="A129" s="19" t="s">
        <v>139</v>
      </c>
      <c r="B129" s="16"/>
    </row>
    <row r="130" ht="20.1" customHeight="1" spans="1:2">
      <c r="A130" s="19" t="s">
        <v>140</v>
      </c>
      <c r="B130" s="16"/>
    </row>
    <row r="131" ht="20.1" customHeight="1" spans="1:2">
      <c r="A131" s="19" t="s">
        <v>141</v>
      </c>
      <c r="B131" s="16"/>
    </row>
    <row r="132" ht="20.1" customHeight="1" spans="1:2">
      <c r="A132" s="19" t="s">
        <v>38</v>
      </c>
      <c r="B132" s="14">
        <f>SUM(B133:B138)</f>
        <v>0</v>
      </c>
    </row>
    <row r="133" ht="20.1" customHeight="1" spans="1:2">
      <c r="A133" s="19" t="s">
        <v>142</v>
      </c>
      <c r="B133" s="16"/>
    </row>
    <row r="134" ht="20.1" customHeight="1" spans="1:2">
      <c r="A134" s="19" t="s">
        <v>143</v>
      </c>
      <c r="B134" s="16"/>
    </row>
    <row r="135" ht="20.1" customHeight="1" spans="1:2">
      <c r="A135" s="19" t="s">
        <v>144</v>
      </c>
      <c r="B135" s="16"/>
    </row>
    <row r="136" ht="20.1" customHeight="1" spans="1:2">
      <c r="A136" s="19" t="s">
        <v>145</v>
      </c>
      <c r="B136" s="16"/>
    </row>
    <row r="137" ht="20.1" customHeight="1" spans="1:2">
      <c r="A137" s="19" t="s">
        <v>146</v>
      </c>
      <c r="B137" s="16"/>
    </row>
    <row r="138" ht="20.1" customHeight="1" spans="1:2">
      <c r="A138" s="19" t="s">
        <v>147</v>
      </c>
      <c r="B138" s="16"/>
    </row>
    <row r="139" ht="20.1" customHeight="1" spans="1:2">
      <c r="A139" s="19" t="s">
        <v>39</v>
      </c>
      <c r="B139" s="14">
        <f>SUM(B140:B147)</f>
        <v>0</v>
      </c>
    </row>
    <row r="140" ht="20.1" customHeight="1" spans="1:2">
      <c r="A140" s="19" t="s">
        <v>148</v>
      </c>
      <c r="B140" s="16"/>
    </row>
    <row r="141" ht="20.1" customHeight="1" spans="1:2">
      <c r="A141" s="19" t="s">
        <v>149</v>
      </c>
      <c r="B141" s="16"/>
    </row>
    <row r="142" ht="20.1" customHeight="1" spans="1:2">
      <c r="A142" s="19" t="s">
        <v>150</v>
      </c>
      <c r="B142" s="16"/>
    </row>
    <row r="143" ht="20.1" customHeight="1" spans="1:2">
      <c r="A143" s="19" t="s">
        <v>151</v>
      </c>
      <c r="B143" s="16"/>
    </row>
    <row r="144" ht="20.1" customHeight="1" spans="1:2">
      <c r="A144" s="19" t="s">
        <v>152</v>
      </c>
      <c r="B144" s="16"/>
    </row>
    <row r="145" ht="20.1" customHeight="1" spans="1:2">
      <c r="A145" s="19" t="s">
        <v>153</v>
      </c>
      <c r="B145" s="16"/>
    </row>
    <row r="146" ht="20.1" customHeight="1" spans="1:2">
      <c r="A146" s="19" t="s">
        <v>154</v>
      </c>
      <c r="B146" s="16"/>
    </row>
    <row r="147" ht="20.1" customHeight="1" spans="1:2">
      <c r="A147" s="19" t="s">
        <v>155</v>
      </c>
      <c r="B147" s="16"/>
    </row>
    <row r="148" ht="20.1" customHeight="1" spans="1:2">
      <c r="A148" s="20" t="s">
        <v>40</v>
      </c>
      <c r="B148" s="14">
        <f>SUM(B149:B150)</f>
        <v>0</v>
      </c>
    </row>
    <row r="149" ht="20.1" customHeight="1" spans="1:2">
      <c r="A149" s="21" t="s">
        <v>123</v>
      </c>
      <c r="B149" s="16"/>
    </row>
    <row r="150" ht="20.1" customHeight="1" spans="1:2">
      <c r="A150" s="21" t="s">
        <v>156</v>
      </c>
      <c r="B150" s="16"/>
    </row>
    <row r="151" ht="20.1" customHeight="1" spans="1:2">
      <c r="A151" s="20" t="s">
        <v>41</v>
      </c>
      <c r="B151" s="14">
        <f>SUM(B152:B153)</f>
        <v>0</v>
      </c>
    </row>
    <row r="152" ht="20.1" customHeight="1" spans="1:2">
      <c r="A152" s="21" t="s">
        <v>123</v>
      </c>
      <c r="B152" s="16"/>
    </row>
    <row r="153" ht="20.1" customHeight="1" spans="1:2">
      <c r="A153" s="21" t="s">
        <v>157</v>
      </c>
      <c r="B153" s="16"/>
    </row>
    <row r="154" ht="20.1" customHeight="1" spans="1:2">
      <c r="A154" s="20" t="s">
        <v>42</v>
      </c>
      <c r="B154" s="16"/>
    </row>
    <row r="155" ht="20.1" customHeight="1" spans="1:2">
      <c r="A155" s="20" t="s">
        <v>43</v>
      </c>
      <c r="B155" s="14">
        <f>SUM(B156:B158)</f>
        <v>0</v>
      </c>
    </row>
    <row r="156" ht="20.1" customHeight="1" spans="1:2">
      <c r="A156" s="21" t="s">
        <v>130</v>
      </c>
      <c r="B156" s="16"/>
    </row>
    <row r="157" ht="20.1" customHeight="1" spans="1:2">
      <c r="A157" s="21" t="s">
        <v>132</v>
      </c>
      <c r="B157" s="16"/>
    </row>
    <row r="158" ht="20.1" customHeight="1" spans="1:2">
      <c r="A158" s="21" t="s">
        <v>158</v>
      </c>
      <c r="B158" s="16"/>
    </row>
    <row r="159" ht="20.1" customHeight="1" spans="1:2">
      <c r="A159" s="22" t="s">
        <v>44</v>
      </c>
      <c r="B159" s="14">
        <f>SUM(B160)</f>
        <v>0</v>
      </c>
    </row>
    <row r="160" ht="20.1" customHeight="1" spans="1:2">
      <c r="A160" s="19" t="s">
        <v>45</v>
      </c>
      <c r="B160" s="14">
        <f>SUM(B161:B162)</f>
        <v>0</v>
      </c>
    </row>
    <row r="161" ht="20.1" customHeight="1" spans="1:2">
      <c r="A161" s="19" t="s">
        <v>159</v>
      </c>
      <c r="B161" s="16"/>
    </row>
    <row r="162" ht="20.1" customHeight="1" spans="1:2">
      <c r="A162" s="19" t="s">
        <v>160</v>
      </c>
      <c r="B162" s="16"/>
    </row>
    <row r="163" ht="20.1" customHeight="1" spans="1:2">
      <c r="A163" s="22" t="s">
        <v>46</v>
      </c>
      <c r="B163" s="14">
        <f>SUM(B164:B165,B174)</f>
        <v>454</v>
      </c>
    </row>
    <row r="164" ht="20.1" customHeight="1" spans="1:2">
      <c r="A164" s="20" t="s">
        <v>161</v>
      </c>
      <c r="B164" s="16"/>
    </row>
    <row r="165" ht="20.1" customHeight="1" spans="1:2">
      <c r="A165" s="19" t="s">
        <v>48</v>
      </c>
      <c r="B165" s="14">
        <f>SUM(B166:B173)</f>
        <v>0</v>
      </c>
    </row>
    <row r="166" ht="20.1" customHeight="1" spans="1:2">
      <c r="A166" s="32" t="s">
        <v>162</v>
      </c>
      <c r="B166" s="16"/>
    </row>
    <row r="167" ht="20.1" customHeight="1" spans="1:2">
      <c r="A167" s="19" t="s">
        <v>163</v>
      </c>
      <c r="B167" s="16"/>
    </row>
    <row r="168" ht="20.1" customHeight="1" spans="1:2">
      <c r="A168" s="19" t="s">
        <v>164</v>
      </c>
      <c r="B168" s="16"/>
    </row>
    <row r="169" ht="20.1" customHeight="1" spans="1:2">
      <c r="A169" s="19" t="s">
        <v>165</v>
      </c>
      <c r="B169" s="16"/>
    </row>
    <row r="170" ht="20.1" customHeight="1" spans="1:2">
      <c r="A170" s="19" t="s">
        <v>166</v>
      </c>
      <c r="B170" s="16"/>
    </row>
    <row r="171" ht="20.1" customHeight="1" spans="1:2">
      <c r="A171" s="19" t="s">
        <v>167</v>
      </c>
      <c r="B171" s="16"/>
    </row>
    <row r="172" ht="20.1" customHeight="1" spans="1:2">
      <c r="A172" s="19" t="s">
        <v>168</v>
      </c>
      <c r="B172" s="16"/>
    </row>
    <row r="173" ht="20.1" customHeight="1" spans="1:2">
      <c r="A173" s="19" t="s">
        <v>169</v>
      </c>
      <c r="B173" s="16"/>
    </row>
    <row r="174" ht="20.1" customHeight="1" spans="1:2">
      <c r="A174" s="20" t="s">
        <v>49</v>
      </c>
      <c r="B174" s="14">
        <f>SUM(B175:B184)</f>
        <v>454</v>
      </c>
    </row>
    <row r="175" ht="20.1" customHeight="1" spans="1:2">
      <c r="A175" s="32" t="s">
        <v>170</v>
      </c>
      <c r="B175" s="16">
        <v>383</v>
      </c>
    </row>
    <row r="176" ht="20.1" customHeight="1" spans="1:2">
      <c r="A176" s="19" t="s">
        <v>171</v>
      </c>
      <c r="B176" s="16"/>
    </row>
    <row r="177" ht="20.1" customHeight="1" spans="1:2">
      <c r="A177" s="19" t="s">
        <v>172</v>
      </c>
      <c r="B177" s="16"/>
    </row>
    <row r="178" ht="20.1" customHeight="1" spans="1:2">
      <c r="A178" s="19" t="s">
        <v>173</v>
      </c>
      <c r="B178" s="16"/>
    </row>
    <row r="179" ht="20.1" customHeight="1" spans="1:2">
      <c r="A179" s="19" t="s">
        <v>174</v>
      </c>
      <c r="B179" s="16">
        <v>17</v>
      </c>
    </row>
    <row r="180" ht="20.1" customHeight="1" spans="1:2">
      <c r="A180" s="19" t="s">
        <v>175</v>
      </c>
      <c r="B180" s="16"/>
    </row>
    <row r="181" ht="20.1" customHeight="1" spans="1:2">
      <c r="A181" s="19" t="s">
        <v>176</v>
      </c>
      <c r="B181" s="16"/>
    </row>
    <row r="182" ht="20.1" customHeight="1" spans="1:2">
      <c r="A182" s="19" t="s">
        <v>177</v>
      </c>
      <c r="B182" s="16"/>
    </row>
    <row r="183" ht="20.1" customHeight="1" spans="1:2">
      <c r="A183" s="19" t="s">
        <v>178</v>
      </c>
      <c r="B183" s="16">
        <v>54</v>
      </c>
    </row>
    <row r="184" ht="20.1" customHeight="1" spans="1:2">
      <c r="A184" s="19" t="s">
        <v>179</v>
      </c>
      <c r="B184" s="16"/>
    </row>
    <row r="185" ht="20.1" customHeight="1" spans="1:2">
      <c r="A185" s="22" t="s">
        <v>50</v>
      </c>
      <c r="B185" s="14">
        <f>SUM(B186:B202)</f>
        <v>1551</v>
      </c>
    </row>
    <row r="186" ht="20.1" customHeight="1" spans="1:2">
      <c r="A186" s="22" t="s">
        <v>180</v>
      </c>
      <c r="B186" s="16"/>
    </row>
    <row r="187" ht="20.1" customHeight="1" spans="1:2">
      <c r="A187" s="22" t="s">
        <v>181</v>
      </c>
      <c r="B187" s="16"/>
    </row>
    <row r="188" ht="20.1" customHeight="1" spans="1:2">
      <c r="A188" s="36" t="s">
        <v>182</v>
      </c>
      <c r="B188" s="16"/>
    </row>
    <row r="189" ht="20.1" customHeight="1" spans="1:2">
      <c r="A189" s="36" t="s">
        <v>183</v>
      </c>
      <c r="B189" s="16"/>
    </row>
    <row r="190" ht="20.1" customHeight="1" spans="1:2">
      <c r="A190" s="36" t="s">
        <v>184</v>
      </c>
      <c r="B190" s="16"/>
    </row>
    <row r="191" ht="20.1" customHeight="1" spans="1:2">
      <c r="A191" s="36" t="s">
        <v>185</v>
      </c>
      <c r="B191" s="16"/>
    </row>
    <row r="192" ht="20.1" customHeight="1" spans="1:2">
      <c r="A192" s="36" t="s">
        <v>186</v>
      </c>
      <c r="B192" s="16"/>
    </row>
    <row r="193" ht="20.1" customHeight="1" spans="1:2">
      <c r="A193" s="36" t="s">
        <v>187</v>
      </c>
      <c r="B193" s="16"/>
    </row>
    <row r="194" ht="20.1" customHeight="1" spans="1:2">
      <c r="A194" s="36" t="s">
        <v>188</v>
      </c>
      <c r="B194" s="16"/>
    </row>
    <row r="195" ht="20.1" customHeight="1" spans="1:2">
      <c r="A195" s="36" t="s">
        <v>189</v>
      </c>
      <c r="B195" s="16"/>
    </row>
    <row r="196" ht="20.1" customHeight="1" spans="1:2">
      <c r="A196" s="36" t="s">
        <v>190</v>
      </c>
      <c r="B196" s="16"/>
    </row>
    <row r="197" ht="20.1" customHeight="1" spans="1:2">
      <c r="A197" s="36" t="s">
        <v>191</v>
      </c>
      <c r="B197" s="16"/>
    </row>
    <row r="198" ht="20.1" customHeight="1" spans="1:2">
      <c r="A198" s="36" t="s">
        <v>192</v>
      </c>
      <c r="B198" s="16">
        <v>279</v>
      </c>
    </row>
    <row r="199" ht="20.1" customHeight="1" spans="1:2">
      <c r="A199" s="36" t="s">
        <v>193</v>
      </c>
      <c r="B199" s="16"/>
    </row>
    <row r="200" ht="20.1" customHeight="1" spans="1:2">
      <c r="A200" s="31" t="s">
        <v>194</v>
      </c>
      <c r="B200" s="16">
        <v>666</v>
      </c>
    </row>
    <row r="201" ht="20.1" customHeight="1" spans="1:2">
      <c r="A201" s="22" t="s">
        <v>195</v>
      </c>
      <c r="B201" s="16"/>
    </row>
    <row r="202" ht="20.1" customHeight="1" spans="1:2">
      <c r="A202" s="22" t="s">
        <v>196</v>
      </c>
      <c r="B202" s="16">
        <v>606</v>
      </c>
    </row>
    <row r="203" ht="20.1" customHeight="1" spans="1:2">
      <c r="A203" s="22" t="s">
        <v>51</v>
      </c>
      <c r="B203" s="14">
        <f>SUM(B204:B220)</f>
        <v>0</v>
      </c>
    </row>
    <row r="204" ht="20.1" customHeight="1" spans="1:2">
      <c r="A204" s="22" t="s">
        <v>197</v>
      </c>
      <c r="B204" s="37"/>
    </row>
    <row r="205" ht="20.1" customHeight="1" spans="1:2">
      <c r="A205" s="22" t="s">
        <v>198</v>
      </c>
      <c r="B205" s="37"/>
    </row>
    <row r="206" ht="20.1" customHeight="1" spans="1:2">
      <c r="A206" s="36" t="s">
        <v>199</v>
      </c>
      <c r="B206" s="16"/>
    </row>
    <row r="207" ht="20.1" customHeight="1" spans="1:2">
      <c r="A207" s="36" t="s">
        <v>200</v>
      </c>
      <c r="B207" s="16"/>
    </row>
    <row r="208" ht="20.1" customHeight="1" spans="1:2">
      <c r="A208" s="36" t="s">
        <v>201</v>
      </c>
      <c r="B208" s="16"/>
    </row>
    <row r="209" ht="20.1" customHeight="1" spans="1:2">
      <c r="A209" s="36" t="s">
        <v>202</v>
      </c>
      <c r="B209" s="16"/>
    </row>
    <row r="210" ht="20.1" customHeight="1" spans="1:2">
      <c r="A210" s="36" t="s">
        <v>203</v>
      </c>
      <c r="B210" s="16"/>
    </row>
    <row r="211" ht="20.1" customHeight="1" spans="1:2">
      <c r="A211" s="36" t="s">
        <v>204</v>
      </c>
      <c r="B211" s="16"/>
    </row>
    <row r="212" ht="20.1" customHeight="1" spans="1:2">
      <c r="A212" s="36" t="s">
        <v>205</v>
      </c>
      <c r="B212" s="16"/>
    </row>
    <row r="213" ht="20.1" customHeight="1" spans="1:2">
      <c r="A213" s="36" t="s">
        <v>206</v>
      </c>
      <c r="B213" s="16"/>
    </row>
    <row r="214" ht="20.1" customHeight="1" spans="1:2">
      <c r="A214" s="36" t="s">
        <v>207</v>
      </c>
      <c r="B214" s="16"/>
    </row>
    <row r="215" ht="20.1" customHeight="1" spans="1:2">
      <c r="A215" s="36" t="s">
        <v>208</v>
      </c>
      <c r="B215" s="16"/>
    </row>
    <row r="216" ht="20.1" customHeight="1" spans="1:2">
      <c r="A216" s="36" t="s">
        <v>209</v>
      </c>
      <c r="B216" s="16"/>
    </row>
    <row r="217" ht="20.1" customHeight="1" spans="1:2">
      <c r="A217" s="36" t="s">
        <v>210</v>
      </c>
      <c r="B217" s="16"/>
    </row>
    <row r="218" ht="20.1" customHeight="1" spans="1:2">
      <c r="A218" s="31" t="s">
        <v>211</v>
      </c>
      <c r="B218" s="37"/>
    </row>
    <row r="219" ht="20.1" customHeight="1" spans="1:2">
      <c r="A219" s="22" t="s">
        <v>212</v>
      </c>
      <c r="B219" s="37"/>
    </row>
    <row r="220" ht="20.1" customHeight="1" spans="1:2">
      <c r="A220" s="22" t="s">
        <v>213</v>
      </c>
      <c r="B220" s="37"/>
    </row>
    <row r="221" ht="20.1" customHeight="1" spans="1:2">
      <c r="A221" s="19"/>
      <c r="B221" s="37"/>
    </row>
    <row r="222" ht="20.1" customHeight="1" spans="1:2">
      <c r="A222" s="24" t="s">
        <v>52</v>
      </c>
      <c r="B222" s="14">
        <f>SUM(B5,B18,B30,B37,B83,B107,B159,B163,B185,B203)</f>
        <v>89509</v>
      </c>
    </row>
    <row r="223" ht="20.1" customHeight="1" spans="1:2">
      <c r="A223" s="38" t="s">
        <v>53</v>
      </c>
      <c r="B223" s="14">
        <f>SUM(B224,B227:B229,B232)</f>
        <v>11380</v>
      </c>
    </row>
    <row r="224" ht="20.1" customHeight="1" spans="1:2">
      <c r="A224" s="16" t="s">
        <v>54</v>
      </c>
      <c r="B224" s="14">
        <f>SUM(B225:B226)</f>
        <v>0</v>
      </c>
    </row>
    <row r="225" ht="20.1" customHeight="1" spans="1:2">
      <c r="A225" s="16" t="s">
        <v>55</v>
      </c>
      <c r="B225" s="37"/>
    </row>
    <row r="226" ht="20.1" customHeight="1" spans="1:2">
      <c r="A226" s="16" t="s">
        <v>56</v>
      </c>
      <c r="B226" s="37"/>
    </row>
    <row r="227" ht="20.1" customHeight="1" spans="1:2">
      <c r="A227" s="16" t="s">
        <v>57</v>
      </c>
      <c r="B227" s="37">
        <v>10000</v>
      </c>
    </row>
    <row r="228" ht="20.1" customHeight="1" spans="1:2">
      <c r="A228" s="16" t="s">
        <v>58</v>
      </c>
      <c r="B228" s="37"/>
    </row>
    <row r="229" ht="20.1" customHeight="1" spans="1:2">
      <c r="A229" s="39" t="s">
        <v>59</v>
      </c>
      <c r="B229" s="14">
        <f>SUM(B230:B231)</f>
        <v>1380</v>
      </c>
    </row>
    <row r="230" ht="20.1" customHeight="1" spans="1:2">
      <c r="A230" s="40" t="s">
        <v>60</v>
      </c>
      <c r="B230" s="37">
        <v>1380</v>
      </c>
    </row>
    <row r="231" ht="20.1" customHeight="1" spans="1:2">
      <c r="A231" s="40" t="s">
        <v>61</v>
      </c>
      <c r="B231" s="37"/>
    </row>
    <row r="232" ht="20.1" customHeight="1" spans="1:2">
      <c r="A232" s="39" t="s">
        <v>62</v>
      </c>
      <c r="B232" s="37"/>
    </row>
    <row r="233" ht="20.1" customHeight="1" spans="1:2">
      <c r="A233" s="39"/>
      <c r="B233" s="37"/>
    </row>
    <row r="234" ht="20.1" customHeight="1" spans="1:2">
      <c r="A234" s="39"/>
      <c r="B234" s="37"/>
    </row>
    <row r="235" ht="20.1" customHeight="1" spans="1:2">
      <c r="A235" s="39"/>
      <c r="B235" s="37"/>
    </row>
    <row r="236" ht="20.1" customHeight="1" spans="1:2">
      <c r="A236" s="39"/>
      <c r="B236" s="37"/>
    </row>
    <row r="237" ht="15.75" customHeight="1" spans="1:2">
      <c r="A237" s="24" t="s">
        <v>63</v>
      </c>
      <c r="B237" s="14">
        <f>SUM(B222:B223)</f>
        <v>100889</v>
      </c>
    </row>
    <row r="238" ht="20.1" customHeight="1"/>
    <row r="239" ht="20.1" customHeight="1"/>
    <row r="240" ht="20.1" customHeight="1"/>
    <row r="241" ht="20.1" customHeight="1"/>
    <row r="242" ht="20.1" customHeight="1"/>
    <row r="243" ht="20.1" customHeight="1"/>
    <row r="244" ht="20.1" customHeight="1"/>
    <row r="245" ht="20.1" customHeight="1"/>
    <row r="246" ht="20.1" customHeight="1"/>
    <row r="247" ht="20.1" customHeight="1"/>
    <row r="248" ht="20.1" customHeight="1"/>
    <row r="249" ht="20.1" customHeight="1"/>
    <row r="250" ht="20.1" customHeight="1"/>
    <row r="251" ht="20.1" customHeight="1"/>
    <row r="252" ht="20.1" customHeight="1"/>
    <row r="253" ht="20.1" customHeight="1"/>
    <row r="254" ht="20.1" customHeight="1"/>
    <row r="255" ht="20.1" customHeight="1"/>
    <row r="256" ht="20.1" customHeight="1"/>
    <row r="257" ht="20.1" customHeight="1"/>
    <row r="258" ht="20.1" customHeight="1"/>
    <row r="259" ht="20.1" customHeight="1"/>
    <row r="260" ht="20.1" customHeight="1"/>
    <row r="261" ht="20.1" customHeight="1"/>
    <row r="262" ht="20.1" customHeight="1"/>
    <row r="263" ht="20.1" customHeight="1"/>
    <row r="264" ht="20.1" customHeight="1"/>
    <row r="265" ht="20.1" customHeight="1"/>
    <row r="266" ht="20.1" customHeight="1"/>
    <row r="267" ht="20.1" customHeight="1"/>
    <row r="268" ht="20.1" customHeight="1"/>
    <row r="269" ht="20.1" customHeight="1"/>
    <row r="270" ht="20.1" customHeight="1"/>
    <row r="271" ht="20.1" customHeight="1"/>
    <row r="272" ht="20.1" customHeight="1"/>
    <row r="273" ht="20.1" customHeight="1"/>
    <row r="274" ht="20.1" customHeight="1"/>
    <row r="275" ht="20.1" customHeight="1"/>
    <row r="276" ht="20.1" customHeight="1"/>
    <row r="277" ht="20.1" customHeight="1"/>
    <row r="278" ht="20.1" customHeight="1"/>
    <row r="279" ht="20.1" customHeight="1"/>
    <row r="280" ht="20.1" customHeight="1"/>
    <row r="281" ht="20.1" customHeight="1"/>
    <row r="282" ht="20.1" customHeight="1"/>
    <row r="283" ht="20.1" customHeight="1"/>
    <row r="284" ht="20.1" customHeight="1"/>
    <row r="285" ht="20.1" customHeight="1"/>
    <row r="286" ht="20.1" customHeight="1"/>
    <row r="287" ht="20.1" customHeight="1"/>
    <row r="288" ht="20.1" customHeight="1"/>
    <row r="289" ht="20.1" customHeight="1"/>
    <row r="290" ht="20.1" customHeight="1"/>
    <row r="291" ht="20.1" customHeight="1"/>
  </sheetData>
  <mergeCells count="2">
    <mergeCell ref="A1:B1"/>
    <mergeCell ref="A3:B3"/>
  </mergeCells>
  <printOptions horizontalCentered="1"/>
  <pageMargins left="0.46875" right="0.46875" top="0.588888888888889" bottom="0.46875" header="0.309027777777778" footer="0.309027777777778"/>
  <pageSetup paperSize="9" scale="80"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
  <sheetViews>
    <sheetView showGridLines="0" showZeros="0" workbookViewId="0">
      <selection activeCell="J14" sqref="J14"/>
    </sheetView>
  </sheetViews>
  <sheetFormatPr defaultColWidth="9" defaultRowHeight="14.25" outlineLevelCol="7"/>
  <cols>
    <col min="1" max="1" width="54.25" style="2" customWidth="1"/>
    <col min="2" max="2" width="12.875" style="2" customWidth="1"/>
    <col min="3" max="4" width="11.25" style="2" customWidth="1"/>
    <col min="5" max="8" width="12" style="2" customWidth="1"/>
    <col min="9" max="16384" width="9" style="2"/>
  </cols>
  <sheetData>
    <row r="1" ht="20.25" spans="1:8">
      <c r="A1" s="3" t="s">
        <v>214</v>
      </c>
      <c r="B1" s="3"/>
      <c r="C1" s="3"/>
      <c r="D1" s="3"/>
      <c r="E1" s="3"/>
      <c r="F1" s="3"/>
      <c r="G1" s="3"/>
      <c r="H1" s="3"/>
    </row>
    <row r="2" ht="18" customHeight="1" spans="1:8">
      <c r="A2" s="4"/>
      <c r="H2" s="5" t="s">
        <v>1</v>
      </c>
    </row>
    <row r="3" s="1" customFormat="1" ht="31.5" customHeight="1" spans="1:8">
      <c r="A3" s="6" t="s">
        <v>215</v>
      </c>
      <c r="B3" s="6" t="s">
        <v>216</v>
      </c>
      <c r="C3" s="7" t="s">
        <v>217</v>
      </c>
      <c r="D3" s="7" t="s">
        <v>218</v>
      </c>
      <c r="E3" s="7" t="s">
        <v>219</v>
      </c>
      <c r="F3" s="8" t="s">
        <v>220</v>
      </c>
      <c r="G3" s="7" t="s">
        <v>221</v>
      </c>
      <c r="H3" s="6" t="s">
        <v>222</v>
      </c>
    </row>
    <row r="4" s="1" customFormat="1" ht="27.75" customHeight="1" spans="1:8">
      <c r="A4" s="9"/>
      <c r="B4" s="9"/>
      <c r="C4" s="10"/>
      <c r="D4" s="10"/>
      <c r="E4" s="11"/>
      <c r="F4" s="12"/>
      <c r="G4" s="10"/>
      <c r="H4" s="9"/>
    </row>
    <row r="5" ht="18.4" customHeight="1" spans="1:8">
      <c r="A5" s="13" t="s">
        <v>6</v>
      </c>
      <c r="B5" s="14">
        <f>SUM(支出表!C4)</f>
        <v>10</v>
      </c>
      <c r="C5" s="14">
        <f t="shared" ref="C5:H5" si="0">SUM(C6:C8)</f>
        <v>0</v>
      </c>
      <c r="D5" s="14">
        <f t="shared" si="0"/>
        <v>10</v>
      </c>
      <c r="E5" s="14">
        <f t="shared" si="0"/>
        <v>0</v>
      </c>
      <c r="F5" s="14">
        <f t="shared" si="0"/>
        <v>0</v>
      </c>
      <c r="G5" s="14">
        <f t="shared" si="0"/>
        <v>0</v>
      </c>
      <c r="H5" s="14">
        <f t="shared" si="0"/>
        <v>0</v>
      </c>
    </row>
    <row r="6" ht="18.4" customHeight="1" spans="1:8">
      <c r="A6" s="15" t="s">
        <v>223</v>
      </c>
      <c r="B6" s="14">
        <f>SUM(支出表!C5)</f>
        <v>0</v>
      </c>
      <c r="C6" s="16"/>
      <c r="D6" s="16"/>
      <c r="E6" s="16"/>
      <c r="F6" s="16"/>
      <c r="G6" s="16"/>
      <c r="H6" s="16"/>
    </row>
    <row r="7" ht="18.4" customHeight="1" spans="1:8">
      <c r="A7" s="15" t="s">
        <v>224</v>
      </c>
      <c r="B7" s="14">
        <f>SUM(支出表!C6)</f>
        <v>10</v>
      </c>
      <c r="C7" s="16"/>
      <c r="D7" s="16">
        <v>10</v>
      </c>
      <c r="E7" s="16"/>
      <c r="F7" s="16"/>
      <c r="G7" s="16"/>
      <c r="H7" s="16"/>
    </row>
    <row r="8" ht="18.4" customHeight="1" spans="1:8">
      <c r="A8" s="17" t="s">
        <v>225</v>
      </c>
      <c r="B8" s="14">
        <f>SUM(支出表!C7)</f>
        <v>0</v>
      </c>
      <c r="C8" s="16"/>
      <c r="D8" s="16"/>
      <c r="E8" s="16"/>
      <c r="F8" s="16"/>
      <c r="G8" s="16"/>
      <c r="H8" s="16"/>
    </row>
    <row r="9" ht="18.4" customHeight="1" spans="1:8">
      <c r="A9" s="13" t="s">
        <v>10</v>
      </c>
      <c r="B9" s="14">
        <f>SUM(支出表!C8)</f>
        <v>8298</v>
      </c>
      <c r="C9" s="14">
        <f t="shared" ref="C9:H9" si="1">SUM(C10:C12)</f>
        <v>0</v>
      </c>
      <c r="D9" s="14">
        <f t="shared" si="1"/>
        <v>8298</v>
      </c>
      <c r="E9" s="14">
        <f t="shared" si="1"/>
        <v>0</v>
      </c>
      <c r="F9" s="14">
        <f t="shared" si="1"/>
        <v>0</v>
      </c>
      <c r="G9" s="14">
        <f t="shared" si="1"/>
        <v>0</v>
      </c>
      <c r="H9" s="14">
        <f t="shared" si="1"/>
        <v>0</v>
      </c>
    </row>
    <row r="10" ht="18.4" customHeight="1" spans="1:8">
      <c r="A10" s="15" t="s">
        <v>11</v>
      </c>
      <c r="B10" s="14">
        <f>SUM(支出表!C9)</f>
        <v>8298</v>
      </c>
      <c r="C10" s="16"/>
      <c r="D10" s="16">
        <v>8298</v>
      </c>
      <c r="E10" s="16"/>
      <c r="F10" s="16"/>
      <c r="G10" s="16"/>
      <c r="H10" s="16"/>
    </row>
    <row r="11" ht="18.4" customHeight="1" spans="1:8">
      <c r="A11" s="17" t="s">
        <v>12</v>
      </c>
      <c r="B11" s="14">
        <f>SUM(支出表!C10)</f>
        <v>0</v>
      </c>
      <c r="C11" s="16"/>
      <c r="D11" s="16"/>
      <c r="E11" s="16"/>
      <c r="F11" s="16"/>
      <c r="G11" s="16"/>
      <c r="H11" s="16"/>
    </row>
    <row r="12" ht="18.4" customHeight="1" spans="1:8">
      <c r="A12" s="17" t="s">
        <v>13</v>
      </c>
      <c r="B12" s="14">
        <f>SUM(支出表!C11)</f>
        <v>0</v>
      </c>
      <c r="C12" s="16"/>
      <c r="D12" s="16"/>
      <c r="E12" s="16"/>
      <c r="F12" s="16"/>
      <c r="G12" s="16"/>
      <c r="H12" s="16"/>
    </row>
    <row r="13" ht="18.4" customHeight="1" spans="1:8">
      <c r="A13" s="13" t="s">
        <v>14</v>
      </c>
      <c r="B13" s="14">
        <f>SUM(支出表!C12)</f>
        <v>0</v>
      </c>
      <c r="C13" s="14">
        <f t="shared" ref="C13:H13" si="2">SUM(C14:C15)</f>
        <v>0</v>
      </c>
      <c r="D13" s="14">
        <f t="shared" si="2"/>
        <v>0</v>
      </c>
      <c r="E13" s="14">
        <f t="shared" si="2"/>
        <v>0</v>
      </c>
      <c r="F13" s="14">
        <f t="shared" si="2"/>
        <v>0</v>
      </c>
      <c r="G13" s="14">
        <f t="shared" si="2"/>
        <v>0</v>
      </c>
      <c r="H13" s="14">
        <f t="shared" si="2"/>
        <v>0</v>
      </c>
    </row>
    <row r="14" ht="18.4" customHeight="1" spans="1:8">
      <c r="A14" s="13" t="s">
        <v>15</v>
      </c>
      <c r="B14" s="14">
        <f>SUM(支出表!C13)</f>
        <v>0</v>
      </c>
      <c r="C14" s="16"/>
      <c r="D14" s="16"/>
      <c r="E14" s="16"/>
      <c r="F14" s="16"/>
      <c r="G14" s="16"/>
      <c r="H14" s="16"/>
    </row>
    <row r="15" ht="18.4" customHeight="1" spans="1:8">
      <c r="A15" s="13" t="s">
        <v>16</v>
      </c>
      <c r="B15" s="14">
        <f>SUM(支出表!C14)</f>
        <v>0</v>
      </c>
      <c r="C15" s="16"/>
      <c r="D15" s="16"/>
      <c r="E15" s="16"/>
      <c r="F15" s="16"/>
      <c r="G15" s="16"/>
      <c r="H15" s="16"/>
    </row>
    <row r="16" ht="18.4" customHeight="1" spans="1:8">
      <c r="A16" s="13" t="s">
        <v>17</v>
      </c>
      <c r="B16" s="14">
        <f>SUM(支出表!C15)</f>
        <v>78870</v>
      </c>
      <c r="C16" s="14">
        <f t="shared" ref="C16:H16" si="3">SUM(C17:C25)</f>
        <v>42069</v>
      </c>
      <c r="D16" s="14">
        <f t="shared" si="3"/>
        <v>122</v>
      </c>
      <c r="E16" s="14">
        <f t="shared" si="3"/>
        <v>4279</v>
      </c>
      <c r="F16" s="14">
        <f t="shared" si="3"/>
        <v>0</v>
      </c>
      <c r="G16" s="14">
        <f t="shared" si="3"/>
        <v>32400</v>
      </c>
      <c r="H16" s="14">
        <f t="shared" si="3"/>
        <v>0</v>
      </c>
    </row>
    <row r="17" ht="18.4" customHeight="1" spans="1:8">
      <c r="A17" s="13" t="s">
        <v>18</v>
      </c>
      <c r="B17" s="14">
        <f>SUM(支出表!C16)</f>
        <v>44070</v>
      </c>
      <c r="C17" s="16">
        <v>39669</v>
      </c>
      <c r="D17" s="16">
        <v>122</v>
      </c>
      <c r="E17" s="16">
        <v>4279</v>
      </c>
      <c r="F17" s="16"/>
      <c r="G17" s="16"/>
      <c r="H17" s="16"/>
    </row>
    <row r="18" ht="18.4" customHeight="1" spans="1:8">
      <c r="A18" s="13" t="s">
        <v>19</v>
      </c>
      <c r="B18" s="14">
        <f>SUM(支出表!C17)</f>
        <v>1100</v>
      </c>
      <c r="C18" s="16">
        <v>1100</v>
      </c>
      <c r="D18" s="16"/>
      <c r="E18" s="16"/>
      <c r="F18" s="16"/>
      <c r="G18" s="16"/>
      <c r="H18" s="16"/>
    </row>
    <row r="19" ht="18.4" customHeight="1" spans="1:8">
      <c r="A19" s="13" t="s">
        <v>20</v>
      </c>
      <c r="B19" s="14">
        <f>SUM(支出表!C18)</f>
        <v>300</v>
      </c>
      <c r="C19" s="16">
        <v>300</v>
      </c>
      <c r="D19" s="16"/>
      <c r="E19" s="16"/>
      <c r="F19" s="16"/>
      <c r="G19" s="16"/>
      <c r="H19" s="16"/>
    </row>
    <row r="20" ht="18.4" customHeight="1" spans="1:8">
      <c r="A20" s="18" t="s">
        <v>21</v>
      </c>
      <c r="B20" s="14">
        <f>SUM(支出表!C19)</f>
        <v>1000</v>
      </c>
      <c r="C20" s="16">
        <v>1000</v>
      </c>
      <c r="D20" s="16"/>
      <c r="E20" s="16"/>
      <c r="F20" s="16"/>
      <c r="G20" s="16"/>
      <c r="H20" s="16"/>
    </row>
    <row r="21" ht="18.4" customHeight="1" spans="1:8">
      <c r="A21" s="13" t="s">
        <v>22</v>
      </c>
      <c r="B21" s="14">
        <f>SUM(支出表!C20)</f>
        <v>0</v>
      </c>
      <c r="C21" s="16"/>
      <c r="D21" s="16"/>
      <c r="E21" s="16"/>
      <c r="F21" s="16"/>
      <c r="G21" s="16"/>
      <c r="H21" s="16"/>
    </row>
    <row r="22" ht="18.4" customHeight="1" spans="1:8">
      <c r="A22" s="18" t="s">
        <v>23</v>
      </c>
      <c r="B22" s="14">
        <f>SUM(支出表!C21)</f>
        <v>13000</v>
      </c>
      <c r="C22" s="16"/>
      <c r="D22" s="16"/>
      <c r="E22" s="16"/>
      <c r="F22" s="16"/>
      <c r="G22" s="16">
        <v>13000</v>
      </c>
      <c r="H22" s="16"/>
    </row>
    <row r="23" ht="18.4" customHeight="1" spans="1:8">
      <c r="A23" s="18" t="s">
        <v>24</v>
      </c>
      <c r="B23" s="14">
        <f>SUM(支出表!C22)</f>
        <v>19400</v>
      </c>
      <c r="C23" s="16"/>
      <c r="D23" s="16"/>
      <c r="E23" s="16"/>
      <c r="F23" s="16"/>
      <c r="G23" s="16">
        <v>19400</v>
      </c>
      <c r="H23" s="16"/>
    </row>
    <row r="24" ht="18.4" customHeight="1" spans="1:8">
      <c r="A24" s="18" t="s">
        <v>25</v>
      </c>
      <c r="B24" s="14">
        <f>SUM(支出表!C23)</f>
        <v>0</v>
      </c>
      <c r="C24" s="16"/>
      <c r="D24" s="16"/>
      <c r="E24" s="16"/>
      <c r="F24" s="16"/>
      <c r="G24" s="16"/>
      <c r="H24" s="16"/>
    </row>
    <row r="25" ht="18.4" customHeight="1" spans="1:8">
      <c r="A25" s="18" t="s">
        <v>26</v>
      </c>
      <c r="B25" s="14">
        <f>SUM(支出表!C24)</f>
        <v>0</v>
      </c>
      <c r="C25" s="16"/>
      <c r="D25" s="16"/>
      <c r="E25" s="16"/>
      <c r="F25" s="16"/>
      <c r="G25" s="16"/>
      <c r="H25" s="16"/>
    </row>
    <row r="26" ht="18.4" customHeight="1" spans="1:8">
      <c r="A26" s="13" t="s">
        <v>27</v>
      </c>
      <c r="B26" s="14">
        <f>SUM(支出表!C25)</f>
        <v>326</v>
      </c>
      <c r="C26" s="14">
        <f t="shared" ref="C26:H26" si="4">SUM(C27:C31)</f>
        <v>0</v>
      </c>
      <c r="D26" s="14">
        <f t="shared" si="4"/>
        <v>326</v>
      </c>
      <c r="E26" s="14">
        <f t="shared" si="4"/>
        <v>0</v>
      </c>
      <c r="F26" s="14">
        <f t="shared" si="4"/>
        <v>0</v>
      </c>
      <c r="G26" s="14">
        <f t="shared" si="4"/>
        <v>0</v>
      </c>
      <c r="H26" s="14">
        <f t="shared" si="4"/>
        <v>0</v>
      </c>
    </row>
    <row r="27" ht="18.4" customHeight="1" spans="1:8">
      <c r="A27" s="18" t="s">
        <v>28</v>
      </c>
      <c r="B27" s="14">
        <f>SUM(支出表!C26)</f>
        <v>326</v>
      </c>
      <c r="C27" s="16"/>
      <c r="D27" s="16">
        <v>326</v>
      </c>
      <c r="E27" s="16"/>
      <c r="F27" s="16"/>
      <c r="G27" s="16"/>
      <c r="H27" s="16"/>
    </row>
    <row r="28" ht="18.4" customHeight="1" spans="1:8">
      <c r="A28" s="19" t="s">
        <v>29</v>
      </c>
      <c r="B28" s="14">
        <f>SUM(支出表!C27)</f>
        <v>0</v>
      </c>
      <c r="C28" s="16"/>
      <c r="D28" s="16"/>
      <c r="E28" s="16"/>
      <c r="F28" s="16"/>
      <c r="G28" s="16"/>
      <c r="H28" s="16"/>
    </row>
    <row r="29" ht="18.4" customHeight="1" spans="1:8">
      <c r="A29" s="20" t="s">
        <v>30</v>
      </c>
      <c r="B29" s="14">
        <f>SUM(支出表!C28)</f>
        <v>0</v>
      </c>
      <c r="C29" s="16"/>
      <c r="D29" s="16"/>
      <c r="E29" s="16"/>
      <c r="F29" s="16"/>
      <c r="G29" s="16"/>
      <c r="H29" s="16"/>
    </row>
    <row r="30" ht="18.4" customHeight="1" spans="1:8">
      <c r="A30" s="21" t="s">
        <v>31</v>
      </c>
      <c r="B30" s="14">
        <f>SUM(支出表!C29)</f>
        <v>0</v>
      </c>
      <c r="C30" s="16"/>
      <c r="D30" s="16"/>
      <c r="E30" s="16"/>
      <c r="F30" s="16"/>
      <c r="G30" s="16"/>
      <c r="H30" s="16"/>
    </row>
    <row r="31" ht="18.4" customHeight="1" spans="1:8">
      <c r="A31" s="21" t="s">
        <v>32</v>
      </c>
      <c r="B31" s="14">
        <f>SUM(支出表!C30)</f>
        <v>0</v>
      </c>
      <c r="C31" s="16"/>
      <c r="D31" s="16"/>
      <c r="E31" s="16"/>
      <c r="F31" s="16"/>
      <c r="G31" s="16"/>
      <c r="H31" s="16"/>
    </row>
    <row r="32" ht="18.4" customHeight="1" spans="1:8">
      <c r="A32" s="22" t="s">
        <v>33</v>
      </c>
      <c r="B32" s="14">
        <f>SUM(支出表!C31)</f>
        <v>0</v>
      </c>
      <c r="C32" s="14">
        <f t="shared" ref="C32:H32" si="5">SUM(C33:C42)</f>
        <v>0</v>
      </c>
      <c r="D32" s="14">
        <f t="shared" si="5"/>
        <v>0</v>
      </c>
      <c r="E32" s="14">
        <f t="shared" si="5"/>
        <v>0</v>
      </c>
      <c r="F32" s="14">
        <f t="shared" si="5"/>
        <v>0</v>
      </c>
      <c r="G32" s="14">
        <f t="shared" si="5"/>
        <v>0</v>
      </c>
      <c r="H32" s="14">
        <f t="shared" si="5"/>
        <v>0</v>
      </c>
    </row>
    <row r="33" ht="18.4" customHeight="1" spans="1:8">
      <c r="A33" s="20" t="s">
        <v>34</v>
      </c>
      <c r="B33" s="14">
        <f>SUM(支出表!C32)</f>
        <v>0</v>
      </c>
      <c r="C33" s="16"/>
      <c r="D33" s="16"/>
      <c r="E33" s="16"/>
      <c r="F33" s="16"/>
      <c r="G33" s="16"/>
      <c r="H33" s="16"/>
    </row>
    <row r="34" ht="18.4" customHeight="1" spans="1:8">
      <c r="A34" s="20" t="s">
        <v>35</v>
      </c>
      <c r="B34" s="14">
        <f>SUM(支出表!C33)</f>
        <v>0</v>
      </c>
      <c r="C34" s="16"/>
      <c r="D34" s="16"/>
      <c r="E34" s="16"/>
      <c r="F34" s="16"/>
      <c r="G34" s="16"/>
      <c r="H34" s="16"/>
    </row>
    <row r="35" ht="18.4" customHeight="1" spans="1:8">
      <c r="A35" s="20" t="s">
        <v>36</v>
      </c>
      <c r="B35" s="14">
        <f>SUM(支出表!C34)</f>
        <v>0</v>
      </c>
      <c r="C35" s="16"/>
      <c r="D35" s="16"/>
      <c r="E35" s="16"/>
      <c r="F35" s="16"/>
      <c r="G35" s="16"/>
      <c r="H35" s="16"/>
    </row>
    <row r="36" ht="18.4" customHeight="1" spans="1:8">
      <c r="A36" s="19" t="s">
        <v>37</v>
      </c>
      <c r="B36" s="14">
        <f>SUM(支出表!C35)</f>
        <v>0</v>
      </c>
      <c r="C36" s="16"/>
      <c r="D36" s="16"/>
      <c r="E36" s="16"/>
      <c r="F36" s="16"/>
      <c r="G36" s="16"/>
      <c r="H36" s="16"/>
    </row>
    <row r="37" ht="18.4" customHeight="1" spans="1:8">
      <c r="A37" s="19" t="s">
        <v>38</v>
      </c>
      <c r="B37" s="14">
        <f>SUM(支出表!C36)</f>
        <v>0</v>
      </c>
      <c r="C37" s="16"/>
      <c r="D37" s="16"/>
      <c r="E37" s="16"/>
      <c r="F37" s="16"/>
      <c r="G37" s="16"/>
      <c r="H37" s="16"/>
    </row>
    <row r="38" ht="18.4" customHeight="1" spans="1:8">
      <c r="A38" s="19" t="s">
        <v>39</v>
      </c>
      <c r="B38" s="14">
        <f>SUM(支出表!C37)</f>
        <v>0</v>
      </c>
      <c r="C38" s="16"/>
      <c r="D38" s="16"/>
      <c r="E38" s="16"/>
      <c r="F38" s="16"/>
      <c r="G38" s="16"/>
      <c r="H38" s="16"/>
    </row>
    <row r="39" ht="18.4" customHeight="1" spans="1:8">
      <c r="A39" s="20" t="s">
        <v>40</v>
      </c>
      <c r="B39" s="14">
        <f>SUM(支出表!C38)</f>
        <v>0</v>
      </c>
      <c r="C39" s="16"/>
      <c r="D39" s="16"/>
      <c r="E39" s="16"/>
      <c r="F39" s="16"/>
      <c r="G39" s="16"/>
      <c r="H39" s="16"/>
    </row>
    <row r="40" ht="18.4" customHeight="1" spans="1:8">
      <c r="A40" s="20" t="s">
        <v>41</v>
      </c>
      <c r="B40" s="14">
        <f>SUM(支出表!C39)</f>
        <v>0</v>
      </c>
      <c r="C40" s="16"/>
      <c r="D40" s="16"/>
      <c r="E40" s="16"/>
      <c r="F40" s="16"/>
      <c r="G40" s="16"/>
      <c r="H40" s="16"/>
    </row>
    <row r="41" ht="18.4" customHeight="1" spans="1:8">
      <c r="A41" s="20" t="s">
        <v>42</v>
      </c>
      <c r="B41" s="14">
        <f>SUM(支出表!C40)</f>
        <v>0</v>
      </c>
      <c r="C41" s="16"/>
      <c r="D41" s="16"/>
      <c r="E41" s="16"/>
      <c r="F41" s="16"/>
      <c r="G41" s="16"/>
      <c r="H41" s="16"/>
    </row>
    <row r="42" ht="18.4" customHeight="1" spans="1:8">
      <c r="A42" s="20" t="s">
        <v>43</v>
      </c>
      <c r="B42" s="14">
        <f>SUM(支出表!C41)</f>
        <v>0</v>
      </c>
      <c r="C42" s="16"/>
      <c r="D42" s="16"/>
      <c r="E42" s="16"/>
      <c r="F42" s="16"/>
      <c r="G42" s="16"/>
      <c r="H42" s="16"/>
    </row>
    <row r="43" ht="18.4" customHeight="1" spans="1:8">
      <c r="A43" s="22" t="s">
        <v>44</v>
      </c>
      <c r="B43" s="14">
        <f>SUM(支出表!C42)</f>
        <v>0</v>
      </c>
      <c r="C43" s="14">
        <f t="shared" ref="C43:H43" si="6">SUM(C44)</f>
        <v>0</v>
      </c>
      <c r="D43" s="14">
        <f t="shared" si="6"/>
        <v>0</v>
      </c>
      <c r="E43" s="14">
        <f t="shared" si="6"/>
        <v>0</v>
      </c>
      <c r="F43" s="14">
        <f t="shared" si="6"/>
        <v>0</v>
      </c>
      <c r="G43" s="14">
        <f t="shared" si="6"/>
        <v>0</v>
      </c>
      <c r="H43" s="14">
        <f t="shared" si="6"/>
        <v>0</v>
      </c>
    </row>
    <row r="44" ht="18.4" customHeight="1" spans="1:8">
      <c r="A44" s="19" t="s">
        <v>45</v>
      </c>
      <c r="B44" s="14">
        <f>SUM(支出表!C43)</f>
        <v>0</v>
      </c>
      <c r="C44" s="16"/>
      <c r="D44" s="16"/>
      <c r="E44" s="16"/>
      <c r="F44" s="16"/>
      <c r="G44" s="16"/>
      <c r="H44" s="16"/>
    </row>
    <row r="45" ht="18.4" customHeight="1" spans="1:8">
      <c r="A45" s="22" t="s">
        <v>46</v>
      </c>
      <c r="B45" s="14">
        <f>SUM(支出表!C44)</f>
        <v>454</v>
      </c>
      <c r="C45" s="14">
        <f t="shared" ref="C45:H45" si="7">SUM(C46:C48)</f>
        <v>0</v>
      </c>
      <c r="D45" s="14">
        <f t="shared" si="7"/>
        <v>454</v>
      </c>
      <c r="E45" s="14">
        <f t="shared" si="7"/>
        <v>0</v>
      </c>
      <c r="F45" s="14">
        <f t="shared" si="7"/>
        <v>0</v>
      </c>
      <c r="G45" s="14">
        <f t="shared" si="7"/>
        <v>0</v>
      </c>
      <c r="H45" s="14">
        <f t="shared" si="7"/>
        <v>0</v>
      </c>
    </row>
    <row r="46" ht="18.4" customHeight="1" spans="1:8">
      <c r="A46" s="19" t="s">
        <v>47</v>
      </c>
      <c r="B46" s="14">
        <f>SUM(支出表!C45)</f>
        <v>0</v>
      </c>
      <c r="C46" s="16"/>
      <c r="D46" s="16"/>
      <c r="E46" s="16"/>
      <c r="F46" s="16"/>
      <c r="G46" s="16"/>
      <c r="H46" s="16"/>
    </row>
    <row r="47" ht="18.4" customHeight="1" spans="1:8">
      <c r="A47" s="19" t="s">
        <v>48</v>
      </c>
      <c r="B47" s="14">
        <f>SUM(支出表!C46)</f>
        <v>0</v>
      </c>
      <c r="C47" s="16"/>
      <c r="D47" s="16"/>
      <c r="E47" s="16"/>
      <c r="F47" s="16"/>
      <c r="G47" s="16"/>
      <c r="H47" s="16"/>
    </row>
    <row r="48" ht="18.4" customHeight="1" spans="1:8">
      <c r="A48" s="20" t="s">
        <v>49</v>
      </c>
      <c r="B48" s="14">
        <f>SUM(支出表!C47)</f>
        <v>454</v>
      </c>
      <c r="C48" s="16"/>
      <c r="D48" s="16">
        <v>454</v>
      </c>
      <c r="E48" s="16"/>
      <c r="F48" s="16"/>
      <c r="G48" s="16"/>
      <c r="H48" s="16"/>
    </row>
    <row r="49" ht="18.4" customHeight="1" spans="1:8">
      <c r="A49" s="22" t="s">
        <v>50</v>
      </c>
      <c r="B49" s="14">
        <f>SUM(支出表!C48)</f>
        <v>1551</v>
      </c>
      <c r="C49" s="16">
        <v>1551</v>
      </c>
      <c r="D49" s="16"/>
      <c r="E49" s="16"/>
      <c r="F49" s="16"/>
      <c r="G49" s="16"/>
      <c r="H49" s="16"/>
    </row>
    <row r="50" ht="18.4" customHeight="1" spans="1:8">
      <c r="A50" s="22" t="s">
        <v>51</v>
      </c>
      <c r="B50" s="14">
        <f>SUM(支出表!C49)</f>
        <v>0</v>
      </c>
      <c r="C50" s="16"/>
      <c r="D50" s="16"/>
      <c r="E50" s="16"/>
      <c r="F50" s="16"/>
      <c r="G50" s="16"/>
      <c r="H50" s="16"/>
    </row>
    <row r="51" ht="20.1" customHeight="1" spans="1:8">
      <c r="A51" s="23"/>
      <c r="B51" s="23"/>
      <c r="C51" s="23"/>
      <c r="D51" s="23"/>
      <c r="E51" s="23"/>
      <c r="F51" s="23"/>
      <c r="G51" s="23"/>
      <c r="H51" s="23"/>
    </row>
    <row r="52" ht="20.1" customHeight="1" spans="1:8">
      <c r="A52" s="24" t="s">
        <v>63</v>
      </c>
      <c r="B52" s="14">
        <f>SUM(支出表!C52)</f>
        <v>89509</v>
      </c>
      <c r="C52" s="14">
        <f t="shared" ref="C52:H52" si="8">SUM(C5,C9,C13,C16,C26,C32,C43,C45,C49:C50)</f>
        <v>43620</v>
      </c>
      <c r="D52" s="14">
        <f t="shared" si="8"/>
        <v>9210</v>
      </c>
      <c r="E52" s="14">
        <f t="shared" si="8"/>
        <v>4279</v>
      </c>
      <c r="F52" s="14">
        <f t="shared" si="8"/>
        <v>0</v>
      </c>
      <c r="G52" s="14">
        <f t="shared" si="8"/>
        <v>32400</v>
      </c>
      <c r="H52" s="14">
        <f t="shared" si="8"/>
        <v>0</v>
      </c>
    </row>
    <row r="53" ht="20.1" customHeight="1"/>
    <row r="54" ht="20.1" customHeight="1"/>
    <row r="55" ht="20.1" customHeight="1"/>
    <row r="56" ht="20.1" customHeight="1"/>
    <row r="57" ht="20.1" customHeight="1"/>
    <row r="58" ht="20.1" customHeight="1"/>
  </sheetData>
  <mergeCells count="9">
    <mergeCell ref="A1:H1"/>
    <mergeCell ref="A3:A4"/>
    <mergeCell ref="B3:B4"/>
    <mergeCell ref="C3:C4"/>
    <mergeCell ref="D3:D4"/>
    <mergeCell ref="E3:E4"/>
    <mergeCell ref="F3:F4"/>
    <mergeCell ref="G3:G4"/>
    <mergeCell ref="H3:H4"/>
  </mergeCells>
  <printOptions horizontalCentered="1"/>
  <pageMargins left="0.46875" right="0.46875" top="0.588888888888889" bottom="0.46875" header="0.309027777777778" footer="0.309027777777778"/>
  <pageSetup paperSize="9" scale="80"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支出表</vt:lpstr>
      <vt:lpstr>明细表</vt:lpstr>
      <vt:lpstr>分资金来源明细表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2019-04-09T00:22:00Z</dcterms:created>
  <dcterms:modified xsi:type="dcterms:W3CDTF">2019-04-09T00:35:46Z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2052-11.1.0.7720</vt:lpwstr>
  </property>
</Properties>
</file>